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respondances" sheetId="1" state="visible" r:id="rId1"/>
    <sheet name="Seuils AIMP" sheetId="2" state="visible" r:id="rId2"/>
    <sheet name="Checklist Simap" sheetId="3" state="visible" r:id="rId3"/>
    <sheet name="Classes IFC" sheetId="4" state="visible" r:id="rId4"/>
    <sheet name="Postes ACIP types" sheetId="5" state="visible" r:id="rId5"/>
    <sheet name="Bordereau exemp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4748B"/>
      <sz val="10"/>
    </font>
    <font>
      <name val="Calibri"/>
      <b val="1"/>
      <color rgb="00FFFFFF"/>
      <sz val="10"/>
    </font>
    <font>
      <name val="Calibri"/>
      <color rgb="001E293B"/>
      <sz val="10"/>
    </font>
    <font>
      <name val="Calibri"/>
      <b val="1"/>
      <color rgb="001E293B"/>
      <sz val="10"/>
    </font>
    <font>
      <name val="Calibri"/>
      <b val="1"/>
      <color rgb="001D4ED8"/>
      <sz val="10"/>
    </font>
  </fonts>
  <fills count="5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DBEAFE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5" fillId="0" borderId="0" pivotButton="0" quotePrefix="0" xfId="0"/>
    <xf numFmtId="3" fontId="0" fillId="0" borderId="0" pivotButton="0" quotePrefix="0" xfId="0"/>
    <xf numFmtId="0" fontId="5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4" fontId="6" fillId="4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4" fontId="5" fillId="3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34" customWidth="1" min="3" max="3"/>
    <col width="38" customWidth="1" min="4" max="4"/>
    <col width="24" customWidth="1" min="5" max="5"/>
    <col width="22" customWidth="1" min="6" max="6"/>
    <col width="60" customWidth="1" min="7" max="7"/>
  </cols>
  <sheetData>
    <row r="1">
      <c r="A1" s="1" t="inlineStr">
        <is>
          <t>Correspondance 35 chapitres ACIP, CFC (SN 506 500), eCCC-Bât (SN 506 511) et CAN / NPK</t>
        </is>
      </c>
    </row>
    <row r="2">
      <c r="A2" s="2" t="inlineStr">
        <is>
          <t>Table de référence ACIP 2026 à titre de repère : non contractuelle, à confirmer avec les publications du CRB. Un tiret = code non renseigné.</t>
        </is>
      </c>
    </row>
    <row r="4" ht="34" customHeight="1">
      <c r="A4" s="3" t="inlineStr">
        <is>
          <t>Chapitre ACIP</t>
        </is>
      </c>
      <c r="B4" s="3" t="inlineStr">
        <is>
          <t>Intitulé</t>
        </is>
      </c>
      <c r="C4" s="3" t="inlineStr">
        <is>
          <t>Codes CFC</t>
        </is>
      </c>
      <c r="D4" s="3" t="inlineStr">
        <is>
          <t>Codes eCCC-Bât</t>
        </is>
      </c>
      <c r="E4" s="3" t="inlineStr">
        <is>
          <t>Chapitres CAN / NPK</t>
        </is>
      </c>
      <c r="F4" s="3" t="inlineStr">
        <is>
          <t>Norme SIA</t>
        </is>
      </c>
      <c r="G4" s="3" t="inlineStr">
        <is>
          <t>Famille de travaux</t>
        </is>
      </c>
    </row>
    <row r="5">
      <c r="A5" s="4" t="n">
        <v>1</v>
      </c>
      <c r="B5" s="4" t="inlineStr">
        <is>
          <t>Installations de chantier</t>
        </is>
      </c>
      <c r="C5" s="4" t="inlineStr">
        <is>
          <t>113 Installations de chantier en commun
211.0 Installations de chantier (maçonnerie)</t>
        </is>
      </c>
      <c r="D5" s="4" t="inlineStr">
        <is>
          <t>A2 Travaux préparatoires
C1 Fouilles et fondations
D1 Gros œuvre</t>
        </is>
      </c>
      <c r="E5" s="4" t="inlineStr">
        <is>
          <t>113 Installations de chantier</t>
        </is>
      </c>
      <c r="F5" s="4" t="inlineStr">
        <is>
          <t>SIA 118 / OTConst</t>
        </is>
      </c>
      <c r="G5" s="4" t="inlineStr">
        <is>
          <t>Travaux préparatoires, Terrassement, Génie civil et Gros œuvre (CFC 11, CFC 20, CFC 211)</t>
        </is>
      </c>
    </row>
    <row r="6">
      <c r="A6" s="4" t="n">
        <v>2</v>
      </c>
      <c r="B6" s="4" t="inlineStr">
        <is>
          <t>Démolition &amp; Polluants</t>
        </is>
      </c>
      <c r="C6" s="4" t="inlineStr">
        <is>
          <t>111
112
122</t>
        </is>
      </c>
      <c r="D6" s="4" t="inlineStr">
        <is>
          <t>B1 Déconstruction
B2 Assainissement</t>
        </is>
      </c>
      <c r="E6" s="4" t="inlineStr">
        <is>
          <t>111
112
123</t>
        </is>
      </c>
      <c r="F6" s="4" t="inlineStr">
        <is>
          <t>OLED Art. 16 / SIA 430</t>
        </is>
      </c>
      <c r="G6" s="4" t="inlineStr">
        <is>
          <t>Travaux préparatoires, Terrassement, Génie civil et Gros œuvre (CFC 11, CFC 20, CFC 211)</t>
        </is>
      </c>
    </row>
    <row r="7">
      <c r="A7" s="4" t="n">
        <v>3</v>
      </c>
      <c r="B7" s="4" t="inlineStr">
        <is>
          <t>Terrassement &amp; Fouilles</t>
        </is>
      </c>
      <c r="C7" s="4" t="inlineStr">
        <is>
          <t>201 Fouilles / Terrassement</t>
        </is>
      </c>
      <c r="D7" s="4" t="inlineStr">
        <is>
          <t>C1 Fouille en pleine masse</t>
        </is>
      </c>
      <c r="E7" s="4" t="inlineStr">
        <is>
          <t>211 Fouilles et terrassements</t>
        </is>
      </c>
      <c r="F7" s="4" t="inlineStr">
        <is>
          <t>SIA 118/201 / SIA 267</t>
        </is>
      </c>
      <c r="G7" s="4" t="inlineStr">
        <is>
          <t>Travaux préparatoires, Terrassement, Génie civil et Gros œuvre (CFC 11, CFC 20, CFC 211)</t>
        </is>
      </c>
    </row>
    <row r="8">
      <c r="A8" s="4" t="n">
        <v>4</v>
      </c>
      <c r="B8" s="4" t="inlineStr">
        <is>
          <t>Génie civil &amp; Canalisations</t>
        </is>
      </c>
      <c r="C8" s="4" t="inlineStr">
        <is>
          <t>15
237
421</t>
        </is>
      </c>
      <c r="D8" s="4" t="inlineStr">
        <is>
          <t>C2 Réseaux enterrés
I1 Chaussées</t>
        </is>
      </c>
      <c r="E8" s="4" t="inlineStr">
        <is>
          <t>223 Chaussées
237 Canalisations</t>
        </is>
      </c>
      <c r="F8" s="4" t="inlineStr">
        <is>
          <t>SIA 190 / Normes VSS</t>
        </is>
      </c>
      <c r="G8" s="4" t="inlineStr">
        <is>
          <t>Travaux préparatoires, Terrassement, Génie civil et Gros œuvre (CFC 11, CFC 20, CFC 211)</t>
        </is>
      </c>
    </row>
    <row r="9">
      <c r="A9" s="4" t="n">
        <v>5</v>
      </c>
      <c r="B9" s="4" t="inlineStr">
        <is>
          <t>Fondations spéciales</t>
        </is>
      </c>
      <c r="C9" s="4" t="inlineStr">
        <is>
          <t>171 Pieux
172 Enceintes de fouilles</t>
        </is>
      </c>
      <c r="D9" s="4" t="inlineStr">
        <is>
          <t>C2 Fondations profondes
C3 Blindages</t>
        </is>
      </c>
      <c r="E9" s="4" t="inlineStr">
        <is>
          <t>171 Pieux
172 Enceintes de fouilles</t>
        </is>
      </c>
      <c r="F9" s="4" t="inlineStr">
        <is>
          <t>SIA 267 / SIA 118/267</t>
        </is>
      </c>
      <c r="G9" s="4" t="inlineStr">
        <is>
          <t>Travaux préparatoires, Terrassement, Génie civil et Gros œuvre (CFC 11, CFC 20, CFC 211)</t>
        </is>
      </c>
    </row>
    <row r="10">
      <c r="A10" s="4" t="n">
        <v>6</v>
      </c>
      <c r="B10" s="4" t="inlineStr">
        <is>
          <t>Béton armé &amp; Maçonnerie</t>
        </is>
      </c>
      <c r="C10" s="4" t="inlineStr">
        <is>
          <t>211.4
211.5
211.6</t>
        </is>
      </c>
      <c r="D10" s="4" t="inlineStr">
        <is>
          <t>C4 Fouilles et fondations
D1 Gros œuvre
D2 Gros œuvre
D3 Gros œuvre
D4 Gros œuvre</t>
        </is>
      </c>
      <c r="E10" s="4" t="inlineStr">
        <is>
          <t>241 Béton coulé sur place
314 Maçonnerie</t>
        </is>
      </c>
      <c r="F10" s="4" t="inlineStr">
        <is>
          <t>SIA 262 / SIA 266</t>
        </is>
      </c>
      <c r="G10" s="4" t="inlineStr">
        <is>
          <t>Travaux préparatoires, Terrassement, Génie civil et Gros œuvre (CFC 11, CFC 20, CFC 211)</t>
        </is>
      </c>
    </row>
    <row r="11">
      <c r="A11" s="4" t="n">
        <v>7</v>
      </c>
      <c r="B11" s="4" t="inlineStr">
        <is>
          <t>Charpente bois</t>
        </is>
      </c>
      <c r="C11" s="4" t="inlineStr">
        <is>
          <t>214 Montage en bois</t>
        </is>
      </c>
      <c r="D11" s="4" t="inlineStr">
        <is>
          <t>D2.2 Gros œuvre
D4.2 Gros œuvre
F1.1 Toiture</t>
        </is>
      </c>
      <c r="E11" s="4" t="inlineStr">
        <is>
          <t>331 Constructions porteuses en bois</t>
        </is>
      </c>
      <c r="F11" s="4" t="inlineStr">
        <is>
          <t>SIA 265 / SIA 118/265</t>
        </is>
      </c>
      <c r="G11" s="4" t="inlineStr">
        <is>
          <t>Charpente, Enveloppe du bâtiment, Étanchéité, Façades et Menuiseries extérieures (CFC 214 à CFC 228)</t>
        </is>
      </c>
    </row>
    <row r="12">
      <c r="A12" s="4" t="n">
        <v>8</v>
      </c>
      <c r="B12" s="4" t="inlineStr">
        <is>
          <t>Construction métallique</t>
        </is>
      </c>
      <c r="C12" s="4" t="inlineStr">
        <is>
          <t>213
272</t>
        </is>
      </c>
      <c r="D12" s="4" t="inlineStr">
        <is>
          <t>D2.3 Gros œuvre
E2 Façades
H3 Serrurerie</t>
        </is>
      </c>
      <c r="E12" s="4" t="inlineStr">
        <is>
          <t>321 Acier
632 Métallerie</t>
        </is>
      </c>
      <c r="F12" s="4" t="inlineStr">
        <is>
          <t>SIA 263 / SIA 358</t>
        </is>
      </c>
      <c r="G12" s="4" t="inlineStr">
        <is>
          <t>Charpente, Enveloppe du bâtiment, Étanchéité, Façades et Menuiseries extérieures (CFC 214 à CFC 228)</t>
        </is>
      </c>
    </row>
    <row r="13">
      <c r="A13" s="4" t="n">
        <v>9</v>
      </c>
      <c r="B13" s="4" t="inlineStr">
        <is>
          <t>Étanchéité toitures plates</t>
        </is>
      </c>
      <c r="C13" s="4" t="inlineStr">
        <is>
          <t>224.1 Étanchéités toitures plates</t>
        </is>
      </c>
      <c r="D13" s="4" t="inlineStr">
        <is>
          <t>F1.2 Couverture toiture plate</t>
        </is>
      </c>
      <c r="E13" s="4" t="inlineStr">
        <is>
          <t>364 Travaux d'étanchéité toitures plates</t>
        </is>
      </c>
      <c r="F13" s="4" t="inlineStr">
        <is>
          <t>SIA 271 / SIA 118/271</t>
        </is>
      </c>
      <c r="G13" s="4" t="inlineStr">
        <is>
          <t>Charpente, Enveloppe du bâtiment, Étanchéité, Façades et Menuiseries extérieures (CFC 214 à CFC 228)</t>
        </is>
      </c>
    </row>
    <row r="14">
      <c r="A14" s="4" t="n">
        <v>10</v>
      </c>
      <c r="B14" s="4" t="inlineStr">
        <is>
          <t>Couverture (Tuiles/Ardoises)</t>
        </is>
      </c>
      <c r="C14" s="4" t="inlineStr">
        <is>
          <t>224.0 Couvertures toitures inclinées</t>
        </is>
      </c>
      <c r="D14" s="4" t="inlineStr">
        <is>
          <t>F1.3 Couverture toiture inclinée</t>
        </is>
      </c>
      <c r="E14" s="4" t="inlineStr">
        <is>
          <t>363 Toitures inclinées, sous-toitures</t>
        </is>
      </c>
      <c r="F14" s="4" t="inlineStr">
        <is>
          <t>SIA 232/1</t>
        </is>
      </c>
      <c r="G14" s="4" t="inlineStr">
        <is>
          <t>Charpente, Enveloppe du bâtiment, Étanchéité, Façades et Menuiseries extérieures (CFC 214 à CFC 228)</t>
        </is>
      </c>
    </row>
    <row r="15">
      <c r="A15" s="4" t="n">
        <v>11</v>
      </c>
      <c r="B15" s="4" t="inlineStr">
        <is>
          <t>Ferblanterie</t>
        </is>
      </c>
      <c r="C15" s="4" t="inlineStr">
        <is>
          <t>222 Ferblanterie</t>
        </is>
      </c>
      <c r="D15" s="4" t="inlineStr">
        <is>
          <t>F1.2 Toiture
F1.3 Ferblanterie de toiture</t>
        </is>
      </c>
      <c r="E15" s="4" t="inlineStr">
        <is>
          <t>362 Travaux de ferblanterie</t>
        </is>
      </c>
      <c r="F15" s="4" t="inlineStr">
        <is>
          <t>SIA 232/2</t>
        </is>
      </c>
      <c r="G15" s="4" t="inlineStr">
        <is>
          <t>Charpente, Enveloppe du bâtiment, Étanchéité, Façades et Menuiseries extérieures (CFC 214 à CFC 228)</t>
        </is>
      </c>
    </row>
    <row r="16">
      <c r="A16" s="4" t="n">
        <v>12</v>
      </c>
      <c r="B16" s="4" t="inlineStr">
        <is>
          <t>Façades &amp; Isolation ITE</t>
        </is>
      </c>
      <c r="C16" s="4" t="inlineStr">
        <is>
          <t>226.2 Isolation périphérique crépie</t>
        </is>
      </c>
      <c r="D16" s="4" t="inlineStr">
        <is>
          <t>E2.2 Façades
E2.3 Habillage de façade</t>
        </is>
      </c>
      <c r="E16" s="4" t="inlineStr">
        <is>
          <t>348 Isolation thermique extérieure crépie</t>
        </is>
      </c>
      <c r="F16" s="4" t="inlineStr">
        <is>
          <t>SIA 243 / SIA 233 / AEAI</t>
        </is>
      </c>
      <c r="G16" s="4" t="inlineStr">
        <is>
          <t>Charpente, Enveloppe du bâtiment, Étanchéité, Façades et Menuiseries extérieures (CFC 214 à CFC 228)</t>
        </is>
      </c>
    </row>
    <row r="17">
      <c r="A17" s="4" t="n">
        <v>13</v>
      </c>
      <c r="B17" s="4" t="inlineStr">
        <is>
          <t>Échafaudages</t>
        </is>
      </c>
      <c r="C17" s="4" t="inlineStr">
        <is>
          <t>211.1 Échafaudages de façade</t>
        </is>
      </c>
      <c r="D17" s="4" t="inlineStr">
        <is>
          <t>A2 Travaux préparatoires
E2 Échafaudages de travail</t>
        </is>
      </c>
      <c r="E17" s="4" t="inlineStr">
        <is>
          <t>114 Échafaudages de travail</t>
        </is>
      </c>
      <c r="F17" s="4" t="inlineStr">
        <is>
          <t>SIA 222 / OTConst</t>
        </is>
      </c>
      <c r="G17" s="4" t="inlineStr">
        <is>
          <t>Travaux préparatoires, Terrassement, Génie civil et Gros œuvre (CFC 11, CFC 20, CFC 211)</t>
        </is>
      </c>
    </row>
    <row r="18">
      <c r="A18" s="4" t="n">
        <v>14</v>
      </c>
      <c r="B18" s="4" t="inlineStr">
        <is>
          <t>Fenêtres &amp; Portes ext.</t>
        </is>
      </c>
      <c r="C18" s="4" t="inlineStr">
        <is>
          <t>221 Fenêtres, portes extérieures</t>
        </is>
      </c>
      <c r="D18" s="4" t="inlineStr">
        <is>
          <t>E3.1 Façades
F2.1 Fenêtres et portes ext.</t>
        </is>
      </c>
      <c r="E18" s="4" t="inlineStr">
        <is>
          <t>371 Fenêtres et portes-fenêtres</t>
        </is>
      </c>
      <c r="F18" s="4" t="inlineStr">
        <is>
          <t>SIA 331 / SIGaB 002</t>
        </is>
      </c>
      <c r="G18" s="4" t="inlineStr">
        <is>
          <t>Charpente, Enveloppe du bâtiment, Étanchéité, Façades et Menuiseries extérieures (CFC 214 à CFC 228)</t>
        </is>
      </c>
    </row>
    <row r="19">
      <c r="A19" s="4" t="n">
        <v>15</v>
      </c>
      <c r="B19" s="4" t="inlineStr">
        <is>
          <t>Électricité (Courants F/f)</t>
        </is>
      </c>
      <c r="C19" s="4" t="inlineStr">
        <is>
          <t>232 Installations à courant fort
233 Lustrerie</t>
        </is>
      </c>
      <c r="D19" s="4" t="inlineStr">
        <is>
          <t>G1 Techniques</t>
        </is>
      </c>
      <c r="E19" s="4" t="inlineStr">
        <is>
          <t>511
521</t>
        </is>
      </c>
      <c r="F19" s="4" t="inlineStr">
        <is>
          <t>NIBT</t>
        </is>
      </c>
      <c r="G19" s="4" t="inlineStr">
        <is>
          <t>Installations techniques — Électricité, CVC, Sanitaire, Photovoltaïque et Ascenseurs (CFC 23 à CFC 26)</t>
        </is>
      </c>
    </row>
    <row r="20">
      <c r="A20" s="4" t="n">
        <v>16</v>
      </c>
      <c r="B20" s="4" t="inlineStr">
        <is>
          <t>Chauffage &amp; PAC</t>
        </is>
      </c>
      <c r="C20" s="4" t="inlineStr">
        <is>
          <t>242</t>
        </is>
      </c>
      <c r="D20" s="4" t="inlineStr">
        <is>
          <t>G3 Techniques</t>
        </is>
      </c>
      <c r="E20" s="4" t="inlineStr">
        <is>
          <t>531</t>
        </is>
      </c>
      <c r="F20" s="4" t="inlineStr">
        <is>
          <t>SIA 384</t>
        </is>
      </c>
      <c r="G20" s="4" t="inlineStr">
        <is>
          <t>Installations techniques — Électricité, CVC, Sanitaire, Photovoltaïque et Ascenseurs (CFC 23 à CFC 26)</t>
        </is>
      </c>
    </row>
    <row r="21">
      <c r="A21" s="4" t="n">
        <v>17</v>
      </c>
      <c r="B21" s="4" t="inlineStr">
        <is>
          <t>Ventilation (CVC)</t>
        </is>
      </c>
      <c r="C21" s="4" t="inlineStr">
        <is>
          <t>244</t>
        </is>
      </c>
      <c r="D21" s="4" t="inlineStr">
        <is>
          <t>G4 Techniques</t>
        </is>
      </c>
      <c r="E21" s="4" t="inlineStr">
        <is>
          <t>541</t>
        </is>
      </c>
      <c r="F21" s="4" t="inlineStr">
        <is>
          <t>SIA 382</t>
        </is>
      </c>
      <c r="G21" s="4" t="inlineStr">
        <is>
          <t>Installations techniques — Électricité, CVC, Sanitaire, Photovoltaïque et Ascenseurs (CFC 23 à CFC 26)</t>
        </is>
      </c>
    </row>
    <row r="22">
      <c r="A22" s="4" t="n">
        <v>18</v>
      </c>
      <c r="B22" s="4" t="inlineStr">
        <is>
          <t>Installations sanitaires</t>
        </is>
      </c>
      <c r="C22" s="4" t="inlineStr">
        <is>
          <t>251</t>
        </is>
      </c>
      <c r="D22" s="4" t="inlineStr">
        <is>
          <t>G5 Techniques</t>
        </is>
      </c>
      <c r="E22" s="4" t="inlineStr">
        <is>
          <t>551</t>
        </is>
      </c>
      <c r="F22" s="4" t="inlineStr">
        <is>
          <t>W3</t>
        </is>
      </c>
      <c r="G22" s="4" t="inlineStr">
        <is>
          <t>Installations techniques — Électricité, CVC, Sanitaire, Photovoltaïque et Ascenseurs (CFC 23 à CFC 26)</t>
        </is>
      </c>
    </row>
    <row r="23">
      <c r="A23" s="4" t="n">
        <v>19</v>
      </c>
      <c r="B23" s="4" t="inlineStr">
        <is>
          <t>Photovoltaïque &amp; Solaire</t>
        </is>
      </c>
      <c r="C23" s="4" t="inlineStr">
        <is>
          <t>232
242</t>
        </is>
      </c>
      <c r="D23" s="4" t="inlineStr">
        <is>
          <t>G1 Techniques
G3 Techniques</t>
        </is>
      </c>
      <c r="E23" s="4" t="inlineStr">
        <is>
          <t>511
531</t>
        </is>
      </c>
      <c r="F23" s="4" t="inlineStr">
        <is>
          <t>NIBT / SIA 384</t>
        </is>
      </c>
      <c r="G23" s="4" t="inlineStr">
        <is>
          <t>Installations techniques — Électricité, CVC, Sanitaire, Photovoltaïque et Ascenseurs (CFC 23 à CFC 26)</t>
        </is>
      </c>
    </row>
    <row r="24">
      <c r="A24" s="4" t="n">
        <v>20</v>
      </c>
      <c r="B24" s="4" t="inlineStr">
        <is>
          <t>Domotique &amp; Bornes VE</t>
        </is>
      </c>
      <c r="C24" s="4" t="inlineStr">
        <is>
          <t>232
233</t>
        </is>
      </c>
      <c r="D24" s="4" t="inlineStr">
        <is>
          <t>G1 Techniques
G2 Techniques</t>
        </is>
      </c>
      <c r="E24" s="4" t="inlineStr">
        <is>
          <t>511
521</t>
        </is>
      </c>
      <c r="F24" s="4" t="inlineStr">
        <is>
          <t>NIBT</t>
        </is>
      </c>
      <c r="G24" s="4" t="inlineStr">
        <is>
          <t>Installations techniques — Électricité, CVC, Sanitaire, Photovoltaïque et Ascenseurs (CFC 23 à CFC 26)</t>
        </is>
      </c>
    </row>
    <row r="25">
      <c r="A25" s="4" t="n">
        <v>21</v>
      </c>
      <c r="B25" s="4" t="inlineStr">
        <is>
          <t>Chapes (Ciment/Anhydrite)</t>
        </is>
      </c>
      <c r="C25" s="4" t="inlineStr">
        <is>
          <t>281 Revêtements de sols</t>
        </is>
      </c>
      <c r="D25" s="4" t="inlineStr">
        <is>
          <t>M2 Finitions</t>
        </is>
      </c>
      <c r="E25" s="4" t="inlineStr">
        <is>
          <t>651</t>
        </is>
      </c>
      <c r="F25" s="4" t="inlineStr">
        <is>
          <t>SIA 251</t>
        </is>
      </c>
      <c r="G25" s="4" t="inlineStr">
        <is>
          <t>Second œuvre intérieur, Chapes, Plâtrerie, Revêtements de sols, Peinture, Menuiserie, Cuisines et Aménagements extérieurs (CFC 27, CFC 28, CFC 42)</t>
        </is>
      </c>
    </row>
    <row r="26">
      <c r="A26" s="4" t="n">
        <v>22</v>
      </c>
      <c r="B26" s="4" t="inlineStr">
        <is>
          <t>Plâtrerie &amp; Cloisons sèches</t>
        </is>
      </c>
      <c r="C26" s="4" t="inlineStr">
        <is>
          <t>271</t>
        </is>
      </c>
      <c r="D26" s="4" t="inlineStr">
        <is>
          <t>M1 Finitions</t>
        </is>
      </c>
      <c r="E26" s="4" t="inlineStr">
        <is>
          <t>661</t>
        </is>
      </c>
      <c r="F26" s="4" t="inlineStr">
        <is>
          <t>SIA 242</t>
        </is>
      </c>
      <c r="G26" s="4" t="inlineStr">
        <is>
          <t>Second œuvre intérieur, Chapes, Plâtrerie, Revêtements de sols, Peinture, Menuiserie, Cuisines et Aménagements extérieurs (CFC 27, CFC 28, CFC 42)</t>
        </is>
      </c>
    </row>
    <row r="27">
      <c r="A27" s="4" t="n">
        <v>23</v>
      </c>
      <c r="B27" s="4" t="inlineStr">
        <is>
          <t>Carrelage &amp; Faïence</t>
        </is>
      </c>
      <c r="C27" s="4" t="inlineStr">
        <is>
          <t>281.6 Carrelages
282</t>
        </is>
      </c>
      <c r="D27" s="4" t="inlineStr">
        <is>
          <t>M2.3 Revêtements de sols en céramique
M3.3 Revêtements de murs en céramique</t>
        </is>
      </c>
      <c r="E27" s="4" t="inlineStr">
        <is>
          <t>671 Carrelages</t>
        </is>
      </c>
      <c r="F27" s="4" t="inlineStr">
        <is>
          <t>SIA 248 / SIA 118/248</t>
        </is>
      </c>
      <c r="G27" s="4" t="inlineStr">
        <is>
          <t>Second œuvre intérieur, Chapes, Plâtrerie, Revêtements de sols, Peinture, Menuiserie, Cuisines et Aménagements extérieurs (CFC 27, CFC 28, CFC 42)</t>
        </is>
      </c>
    </row>
    <row r="28">
      <c r="A28" s="4" t="n">
        <v>24</v>
      </c>
      <c r="B28" s="4" t="inlineStr">
        <is>
          <t>Parquets &amp; Sols bois</t>
        </is>
      </c>
      <c r="C28" s="4" t="inlineStr">
        <is>
          <t>281</t>
        </is>
      </c>
      <c r="D28" s="4" t="inlineStr">
        <is>
          <t>M2 Finitions</t>
        </is>
      </c>
      <c r="E28" s="4" t="inlineStr">
        <is>
          <t>664</t>
        </is>
      </c>
      <c r="F28" s="4" t="inlineStr">
        <is>
          <t>SIA 253</t>
        </is>
      </c>
      <c r="G28" s="4" t="inlineStr">
        <is>
          <t>Second œuvre intérieur, Chapes, Plâtrerie, Revêtements de sols, Peinture, Menuiserie, Cuisines et Aménagements extérieurs (CFC 27, CFC 28, CFC 42)</t>
        </is>
      </c>
    </row>
    <row r="29">
      <c r="A29" s="4" t="n">
        <v>25</v>
      </c>
      <c r="B29" s="4" t="inlineStr">
        <is>
          <t>Sols souples &amp; Résines</t>
        </is>
      </c>
      <c r="C29" s="4" t="inlineStr">
        <is>
          <t>281</t>
        </is>
      </c>
      <c r="D29" s="4" t="inlineStr">
        <is>
          <t>M2 Finitions</t>
        </is>
      </c>
      <c r="E29" s="4" t="inlineStr">
        <is>
          <t>664</t>
        </is>
      </c>
      <c r="F29" s="4" t="inlineStr">
        <is>
          <t>SIA 253</t>
        </is>
      </c>
      <c r="G29" s="4" t="inlineStr">
        <is>
          <t>Second œuvre intérieur, Chapes, Plâtrerie, Revêtements de sols, Peinture, Menuiserie, Cuisines et Aménagements extérieurs (CFC 27, CFC 28, CFC 42)</t>
        </is>
      </c>
    </row>
    <row r="30">
      <c r="A30" s="4" t="n">
        <v>26</v>
      </c>
      <c r="B30" s="4" t="inlineStr">
        <is>
          <t>Peinture &amp; Tapisserie</t>
        </is>
      </c>
      <c r="C30" s="4" t="inlineStr">
        <is>
          <t>285</t>
        </is>
      </c>
      <c r="D30" s="4" t="inlineStr">
        <is>
          <t>M4 Finitions</t>
        </is>
      </c>
      <c r="E30" s="4" t="inlineStr">
        <is>
          <t>675</t>
        </is>
      </c>
      <c r="F30" s="4" t="inlineStr">
        <is>
          <t>SIA 257</t>
        </is>
      </c>
      <c r="G30" s="4" t="inlineStr">
        <is>
          <t>Second œuvre intérieur, Chapes, Plâtrerie, Revêtements de sols, Peinture, Menuiserie, Cuisines et Aménagements extérieurs (CFC 27, CFC 28, CFC 42)</t>
        </is>
      </c>
    </row>
    <row r="31">
      <c r="A31" s="4" t="n">
        <v>27</v>
      </c>
      <c r="B31" s="4" t="inlineStr">
        <is>
          <t>Menuiserie intérieure</t>
        </is>
      </c>
      <c r="C31" s="4" t="inlineStr">
        <is>
          <t>273</t>
        </is>
      </c>
      <c r="D31" s="4" t="inlineStr">
        <is>
          <t>M1 Finitions</t>
        </is>
      </c>
      <c r="E31" s="4" t="inlineStr">
        <is>
          <t>622</t>
        </is>
      </c>
      <c r="F31" s="4" t="inlineStr">
        <is>
          <t>SIA 118</t>
        </is>
      </c>
      <c r="G31" s="4" t="inlineStr">
        <is>
          <t>Second œuvre intérieur, Chapes, Plâtrerie, Revêtements de sols, Peinture, Menuiserie, Cuisines et Aménagements extérieurs (CFC 27, CFC 28, CFC 42)</t>
        </is>
      </c>
    </row>
    <row r="32">
      <c r="A32" s="4" t="n">
        <v>28</v>
      </c>
      <c r="B32" s="4" t="inlineStr">
        <is>
          <t>Cuisines agencées</t>
        </is>
      </c>
      <c r="C32" s="4" t="inlineStr">
        <is>
          <t>258</t>
        </is>
      </c>
      <c r="D32" s="4" t="inlineStr">
        <is>
          <t>G6 Techniques</t>
        </is>
      </c>
      <c r="E32" s="4" t="inlineStr">
        <is>
          <t>644</t>
        </is>
      </c>
      <c r="F32" s="4" t="inlineStr">
        <is>
          <t>SIA 118</t>
        </is>
      </c>
      <c r="G32" s="4" t="inlineStr">
        <is>
          <t>Second œuvre intérieur, Chapes, Plâtrerie, Revêtements de sols, Peinture, Menuiserie, Cuisines et Aménagements extérieurs (CFC 27, CFC 28, CFC 42)</t>
        </is>
      </c>
    </row>
    <row r="33">
      <c r="A33" s="4" t="n">
        <v>29</v>
      </c>
      <c r="B33" s="4" t="inlineStr">
        <is>
          <t>Vitrerie &amp; Miroiterie</t>
        </is>
      </c>
      <c r="C33" s="4" t="inlineStr">
        <is>
          <t>27</t>
        </is>
      </c>
      <c r="D33" s="4" t="inlineStr">
        <is>
          <t>—</t>
        </is>
      </c>
      <c r="E33" s="4" t="inlineStr">
        <is>
          <t>—</t>
        </is>
      </c>
      <c r="F33" s="4" t="inlineStr">
        <is>
          <t>SIA 118</t>
        </is>
      </c>
      <c r="G33" s="4" t="inlineStr">
        <is>
          <t>Second œuvre intérieur, Chapes, Plâtrerie, Revêtements de sols, Peinture, Menuiserie, Cuisines et Aménagements extérieurs (CFC 27, CFC 28, CFC 42)</t>
        </is>
      </c>
    </row>
    <row r="34">
      <c r="A34" s="4" t="n">
        <v>30</v>
      </c>
      <c r="B34" s="4" t="inlineStr">
        <is>
          <t>Stores &amp; Volets</t>
        </is>
      </c>
      <c r="C34" s="4" t="inlineStr">
        <is>
          <t>228 Fermetures extérieures, protections solaires</t>
        </is>
      </c>
      <c r="D34" s="4" t="inlineStr">
        <is>
          <t>—</t>
        </is>
      </c>
      <c r="E34" s="4" t="inlineStr">
        <is>
          <t>—</t>
        </is>
      </c>
      <c r="F34" s="4" t="inlineStr">
        <is>
          <t>SIA 118</t>
        </is>
      </c>
      <c r="G34" s="4" t="inlineStr">
        <is>
          <t>Charpente, Enveloppe du bâtiment, Étanchéité, Façades et Menuiseries extérieures (CFC 214 à CFC 228)</t>
        </is>
      </c>
    </row>
    <row r="35">
      <c r="A35" s="4" t="n">
        <v>31</v>
      </c>
      <c r="B35" s="4" t="inlineStr">
        <is>
          <t>Ascenseurs</t>
        </is>
      </c>
      <c r="C35" s="4" t="inlineStr">
        <is>
          <t>261</t>
        </is>
      </c>
      <c r="D35" s="4" t="inlineStr">
        <is>
          <t>G7 Techniques</t>
        </is>
      </c>
      <c r="E35" s="4" t="inlineStr">
        <is>
          <t>581</t>
        </is>
      </c>
      <c r="F35" s="4" t="inlineStr">
        <is>
          <t>SIA 500</t>
        </is>
      </c>
      <c r="G35" s="4" t="inlineStr">
        <is>
          <t>Installations techniques — Électricité, CVC, Sanitaire, Photovoltaïque et Ascenseurs (CFC 23 à CFC 26)</t>
        </is>
      </c>
    </row>
    <row r="36">
      <c r="A36" s="4" t="n">
        <v>32</v>
      </c>
      <c r="B36" s="4" t="inlineStr">
        <is>
          <t>Cheminées &amp; Poêles</t>
        </is>
      </c>
      <c r="C36" s="4" t="inlineStr">
        <is>
          <t>241</t>
        </is>
      </c>
      <c r="D36" s="4" t="inlineStr">
        <is>
          <t>—</t>
        </is>
      </c>
      <c r="E36" s="4" t="inlineStr">
        <is>
          <t>—</t>
        </is>
      </c>
      <c r="F36" s="4" t="inlineStr">
        <is>
          <t>SIA 118</t>
        </is>
      </c>
      <c r="G36" s="4" t="inlineStr">
        <is>
          <t>Second œuvre intérieur, Chapes, Plâtrerie, Revêtements de sols, Peinture, Menuiserie, Cuisines et Aménagements extérieurs (CFC 27, CFC 28, CFC 42)</t>
        </is>
      </c>
    </row>
    <row r="37">
      <c r="A37" s="4" t="n">
        <v>33</v>
      </c>
      <c r="B37" s="4" t="inlineStr">
        <is>
          <t>Aménagements extérieurs</t>
        </is>
      </c>
      <c r="C37" s="4" t="inlineStr">
        <is>
          <t>421</t>
        </is>
      </c>
      <c r="D37" s="4" t="inlineStr">
        <is>
          <t>I2 Aménagements extérieurs</t>
        </is>
      </c>
      <c r="E37" s="4" t="inlineStr">
        <is>
          <t>181</t>
        </is>
      </c>
      <c r="F37" s="4" t="inlineStr">
        <is>
          <t>SIA 318</t>
        </is>
      </c>
      <c r="G37" s="4" t="inlineStr">
        <is>
          <t>Second œuvre intérieur, Chapes, Plâtrerie, Revêtements de sols, Peinture, Menuiserie, Cuisines et Aménagements extérieurs (CFC 27, CFC 28, CFC 42)</t>
        </is>
      </c>
    </row>
    <row r="38">
      <c r="A38" s="4" t="n">
        <v>34</v>
      </c>
      <c r="B38" s="4" t="inlineStr">
        <is>
          <t>Piscines enterrées</t>
        </is>
      </c>
      <c r="C38" s="4" t="inlineStr">
        <is>
          <t>422</t>
        </is>
      </c>
      <c r="D38" s="4" t="inlineStr">
        <is>
          <t>I3 Aménagements extérieurs</t>
        </is>
      </c>
      <c r="E38" s="4" t="inlineStr">
        <is>
          <t>—</t>
        </is>
      </c>
      <c r="F38" s="4" t="inlineStr">
        <is>
          <t>SIA 118</t>
        </is>
      </c>
      <c r="G38" s="4" t="inlineStr">
        <is>
          <t>Second œuvre intérieur, Chapes, Plâtrerie, Revêtements de sols, Peinture, Menuiserie, Cuisines et Aménagements extérieurs (CFC 27, CFC 28, CFC 42)</t>
        </is>
      </c>
    </row>
    <row r="39">
      <c r="A39" s="4" t="n">
        <v>35</v>
      </c>
      <c r="B39" s="4" t="inlineStr">
        <is>
          <t>Nettoyage de chantier</t>
        </is>
      </c>
      <c r="C39" s="4" t="inlineStr">
        <is>
          <t>287</t>
        </is>
      </c>
      <c r="D39" s="4" t="inlineStr">
        <is>
          <t>M5 Finitions</t>
        </is>
      </c>
      <c r="E39" s="4" t="inlineStr">
        <is>
          <t>691</t>
        </is>
      </c>
      <c r="F39" s="4" t="inlineStr">
        <is>
          <t>SIA 118</t>
        </is>
      </c>
      <c r="G39" s="4" t="inlineStr">
        <is>
          <t>Second œuvre intérieur, Chapes, Plâtrerie, Revêtements de sols, Peinture, Menuiserie, Cuisines et Aménagements extérieurs (CFC 27, CFC 28, CFC 42)</t>
        </is>
      </c>
    </row>
    <row r="40">
      <c r="A40" s="4" t="inlineStr">
        <is>
          <t>—</t>
        </is>
      </c>
      <c r="B40" s="4" t="inlineStr">
        <is>
          <t>(hors des 35 chapitres ACIP)</t>
        </is>
      </c>
      <c r="C40" s="4" t="inlineStr">
        <is>
          <t>0 Terrain</t>
        </is>
      </c>
      <c r="D40" s="4" t="inlineStr">
        <is>
          <t>—</t>
        </is>
      </c>
      <c r="E40" s="4" t="inlineStr">
        <is>
          <t>—</t>
        </is>
      </c>
      <c r="F40" s="4" t="inlineStr">
        <is>
          <t>—</t>
        </is>
      </c>
      <c r="G40" s="4" t="inlineStr"/>
    </row>
    <row r="41">
      <c r="A41" s="4" t="inlineStr">
        <is>
          <t>—</t>
        </is>
      </c>
      <c r="B41" s="4" t="inlineStr">
        <is>
          <t>(hors des 35 chapitres ACIP)</t>
        </is>
      </c>
      <c r="C41" s="4" t="inlineStr">
        <is>
          <t>1 Travaux préparatoires</t>
        </is>
      </c>
      <c r="D41" s="4" t="inlineStr">
        <is>
          <t>—</t>
        </is>
      </c>
      <c r="E41" s="4" t="inlineStr">
        <is>
          <t>—</t>
        </is>
      </c>
      <c r="F41" s="4" t="inlineStr">
        <is>
          <t>—</t>
        </is>
      </c>
      <c r="G41" s="4" t="inlineStr"/>
    </row>
    <row r="42">
      <c r="A42" s="4" t="inlineStr">
        <is>
          <t>—</t>
        </is>
      </c>
      <c r="B42" s="4" t="inlineStr">
        <is>
          <t>(hors des 35 chapitres ACIP)</t>
        </is>
      </c>
      <c r="C42" s="4" t="inlineStr">
        <is>
          <t>2 Bâtiment</t>
        </is>
      </c>
      <c r="D42" s="4" t="inlineStr">
        <is>
          <t>—</t>
        </is>
      </c>
      <c r="E42" s="4" t="inlineStr">
        <is>
          <t>—</t>
        </is>
      </c>
      <c r="F42" s="4" t="inlineStr">
        <is>
          <t>—</t>
        </is>
      </c>
      <c r="G42" s="4" t="inlineStr"/>
    </row>
    <row r="43">
      <c r="A43" s="4" t="inlineStr">
        <is>
          <t>—</t>
        </is>
      </c>
      <c r="B43" s="4" t="inlineStr">
        <is>
          <t>(hors des 35 chapitres ACIP)</t>
        </is>
      </c>
      <c r="C43" s="4" t="inlineStr">
        <is>
          <t>3 Équipements d'exploitation</t>
        </is>
      </c>
      <c r="D43" s="4" t="inlineStr">
        <is>
          <t>—</t>
        </is>
      </c>
      <c r="E43" s="4" t="inlineStr">
        <is>
          <t>—</t>
        </is>
      </c>
      <c r="F43" s="4" t="inlineStr">
        <is>
          <t>—</t>
        </is>
      </c>
      <c r="G43" s="4" t="inlineStr"/>
    </row>
    <row r="44">
      <c r="A44" s="4" t="inlineStr">
        <is>
          <t>—</t>
        </is>
      </c>
      <c r="B44" s="4" t="inlineStr">
        <is>
          <t>(hors des 35 chapitres ACIP)</t>
        </is>
      </c>
      <c r="C44" s="4" t="inlineStr">
        <is>
          <t>4 Aménagements extérieurs</t>
        </is>
      </c>
      <c r="D44" s="4" t="inlineStr">
        <is>
          <t>—</t>
        </is>
      </c>
      <c r="E44" s="4" t="inlineStr">
        <is>
          <t>—</t>
        </is>
      </c>
      <c r="F44" s="4" t="inlineStr">
        <is>
          <t>—</t>
        </is>
      </c>
      <c r="G44" s="4" t="inlineStr"/>
    </row>
    <row r="45">
      <c r="A45" s="4" t="inlineStr">
        <is>
          <t>—</t>
        </is>
      </c>
      <c r="B45" s="4" t="inlineStr">
        <is>
          <t>(hors des 35 chapitres ACIP)</t>
        </is>
      </c>
      <c r="C45" s="4" t="inlineStr">
        <is>
          <t>5 Frais secondaires et comptes d'attente</t>
        </is>
      </c>
      <c r="D45" s="4" t="inlineStr">
        <is>
          <t>—</t>
        </is>
      </c>
      <c r="E45" s="4" t="inlineStr">
        <is>
          <t>—</t>
        </is>
      </c>
      <c r="F45" s="4" t="inlineStr">
        <is>
          <t>—</t>
        </is>
      </c>
      <c r="G45" s="4" t="inlineStr"/>
    </row>
    <row r="46">
      <c r="A46" s="4" t="inlineStr">
        <is>
          <t>—</t>
        </is>
      </c>
      <c r="B46" s="4" t="inlineStr">
        <is>
          <t>(hors des 35 chapitres ACIP)</t>
        </is>
      </c>
      <c r="C46" s="4" t="inlineStr">
        <is>
          <t>6 Libre (non attribué)</t>
        </is>
      </c>
      <c r="D46" s="4" t="inlineStr">
        <is>
          <t>—</t>
        </is>
      </c>
      <c r="E46" s="4" t="inlineStr">
        <is>
          <t>—</t>
        </is>
      </c>
      <c r="F46" s="4" t="inlineStr">
        <is>
          <t>—</t>
        </is>
      </c>
      <c r="G46" s="4" t="inlineStr"/>
    </row>
    <row r="47">
      <c r="A47" s="4" t="inlineStr">
        <is>
          <t>—</t>
        </is>
      </c>
      <c r="B47" s="4" t="inlineStr">
        <is>
          <t>(hors des 35 chapitres ACIP)</t>
        </is>
      </c>
      <c r="C47" s="4" t="inlineStr">
        <is>
          <t>7 Libre (non attribué)</t>
        </is>
      </c>
      <c r="D47" s="4" t="inlineStr">
        <is>
          <t>—</t>
        </is>
      </c>
      <c r="E47" s="4" t="inlineStr">
        <is>
          <t>—</t>
        </is>
      </c>
      <c r="F47" s="4" t="inlineStr">
        <is>
          <t>—</t>
        </is>
      </c>
      <c r="G47" s="4" t="inlineStr"/>
    </row>
    <row r="48">
      <c r="A48" s="4" t="inlineStr">
        <is>
          <t>—</t>
        </is>
      </c>
      <c r="B48" s="4" t="inlineStr">
        <is>
          <t>(hors des 35 chapitres ACIP)</t>
        </is>
      </c>
      <c r="C48" s="4" t="inlineStr">
        <is>
          <t>8 Libre (non attribué)</t>
        </is>
      </c>
      <c r="D48" s="4" t="inlineStr">
        <is>
          <t>—</t>
        </is>
      </c>
      <c r="E48" s="4" t="inlineStr">
        <is>
          <t>—</t>
        </is>
      </c>
      <c r="F48" s="4" t="inlineStr">
        <is>
          <t>—</t>
        </is>
      </c>
      <c r="G48" s="4" t="inlineStr"/>
    </row>
    <row r="49">
      <c r="A49" s="4" t="inlineStr">
        <is>
          <t>—</t>
        </is>
      </c>
      <c r="B49" s="4" t="inlineStr">
        <is>
          <t>(hors des 35 chapitres ACIP)</t>
        </is>
      </c>
      <c r="C49" s="4" t="inlineStr">
        <is>
          <t>9 Ameublement et décoration</t>
        </is>
      </c>
      <c r="D49" s="4" t="inlineStr">
        <is>
          <t>—</t>
        </is>
      </c>
      <c r="E49" s="4" t="inlineStr">
        <is>
          <t>—</t>
        </is>
      </c>
      <c r="F49" s="4" t="inlineStr">
        <is>
          <t>—</t>
        </is>
      </c>
      <c r="G49" s="4" t="inlineStr"/>
    </row>
    <row r="50">
      <c r="A50" s="4" t="inlineStr">
        <is>
          <t>—</t>
        </is>
      </c>
      <c r="B50" s="4" t="inlineStr">
        <is>
          <t>(hors des 35 chapitres ACIP)</t>
        </is>
      </c>
      <c r="C50" s="4" t="inlineStr">
        <is>
          <t>51 Autorisations, taxes</t>
        </is>
      </c>
      <c r="D50" s="4" t="inlineStr">
        <is>
          <t>—</t>
        </is>
      </c>
      <c r="E50" s="4" t="inlineStr">
        <is>
          <t>—</t>
        </is>
      </c>
      <c r="F50" s="4" t="inlineStr">
        <is>
          <t>—</t>
        </is>
      </c>
      <c r="G50" s="4" t="inlineStr"/>
    </row>
    <row r="51">
      <c r="A51" s="4" t="inlineStr">
        <is>
          <t>—</t>
        </is>
      </c>
      <c r="B51" s="4" t="inlineStr">
        <is>
          <t>(hors des 35 chapitres ACIP)</t>
        </is>
      </c>
      <c r="C51" s="4" t="inlineStr">
        <is>
          <t>52 Échantillons, maquettes, reproductions, documents</t>
        </is>
      </c>
      <c r="D51" s="4" t="inlineStr">
        <is>
          <t>—</t>
        </is>
      </c>
      <c r="E51" s="4" t="inlineStr">
        <is>
          <t>—</t>
        </is>
      </c>
      <c r="F51" s="4" t="inlineStr">
        <is>
          <t>—</t>
        </is>
      </c>
      <c r="G51" s="4" t="inlineStr"/>
    </row>
    <row r="52">
      <c r="A52" s="4" t="inlineStr">
        <is>
          <t>—</t>
        </is>
      </c>
      <c r="B52" s="4" t="inlineStr">
        <is>
          <t>(hors des 35 chapitres ACIP)</t>
        </is>
      </c>
      <c r="C52" s="4" t="inlineStr">
        <is>
          <t>53 Assurances</t>
        </is>
      </c>
      <c r="D52" s="4" t="inlineStr">
        <is>
          <t>—</t>
        </is>
      </c>
      <c r="E52" s="4" t="inlineStr">
        <is>
          <t>—</t>
        </is>
      </c>
      <c r="F52" s="4" t="inlineStr">
        <is>
          <t>—</t>
        </is>
      </c>
      <c r="G52" s="4" t="inlineStr"/>
    </row>
    <row r="53">
      <c r="A53" s="4" t="inlineStr">
        <is>
          <t>—</t>
        </is>
      </c>
      <c r="B53" s="4" t="inlineStr">
        <is>
          <t>(hors des 35 chapitres ACIP)</t>
        </is>
      </c>
      <c r="C53" s="4" t="inlineStr">
        <is>
          <t>54 Financement avant la remise de l'ouvrage</t>
        </is>
      </c>
      <c r="D53" s="4" t="inlineStr">
        <is>
          <t>—</t>
        </is>
      </c>
      <c r="E53" s="4" t="inlineStr">
        <is>
          <t>—</t>
        </is>
      </c>
      <c r="F53" s="4" t="inlineStr">
        <is>
          <t>—</t>
        </is>
      </c>
      <c r="G53" s="4" t="inlineStr"/>
    </row>
    <row r="54">
      <c r="A54" s="4" t="inlineStr">
        <is>
          <t>—</t>
        </is>
      </c>
      <c r="B54" s="4" t="inlineStr">
        <is>
          <t>(hors des 35 chapitres ACIP)</t>
        </is>
      </c>
      <c r="C54" s="4" t="inlineStr">
        <is>
          <t>56 Autres frais secondaires</t>
        </is>
      </c>
      <c r="D54" s="4" t="inlineStr">
        <is>
          <t>—</t>
        </is>
      </c>
      <c r="E54" s="4" t="inlineStr">
        <is>
          <t>—</t>
        </is>
      </c>
      <c r="F54" s="4" t="inlineStr">
        <is>
          <t>—</t>
        </is>
      </c>
      <c r="G54" s="4" t="inlineStr"/>
    </row>
    <row r="55">
      <c r="A55" s="4" t="inlineStr">
        <is>
          <t>—</t>
        </is>
      </c>
      <c r="B55" s="4" t="inlineStr">
        <is>
          <t>(hors des 35 chapitres ACIP)</t>
        </is>
      </c>
      <c r="C55" s="4" t="inlineStr">
        <is>
          <t>58 Réserves pour imprévus</t>
        </is>
      </c>
      <c r="D55" s="4" t="inlineStr">
        <is>
          <t>—</t>
        </is>
      </c>
      <c r="E55" s="4" t="inlineStr">
        <is>
          <t>—</t>
        </is>
      </c>
      <c r="F55" s="4" t="inlineStr">
        <is>
          <t>—</t>
        </is>
      </c>
      <c r="G55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  <col width="18" customWidth="1" min="2" max="2"/>
    <col width="20" customWidth="1" min="3" max="3"/>
    <col width="24" customWidth="1" min="4" max="4"/>
    <col width="22" customWidth="1" min="5" max="5"/>
    <col width="36" customWidth="1" min="6" max="6"/>
  </cols>
  <sheetData>
    <row r="1">
      <c r="A1" s="1" t="inlineStr">
        <is>
          <t>Seuils de procédure de l'annexe 2 AIMP et seuils internationaux (annexe 1), hors TVA</t>
        </is>
      </c>
    </row>
    <row r="2">
      <c r="A2" s="2" t="inlineStr">
        <is>
          <t>Source : communication DTAP/AIMP du 28.11.2023 (valeurs 2024/2025, reconduites sauf avis contraire : à vérifier). Clause de minimis : note de la Ville de Lausanne (6.1.2023).</t>
        </is>
      </c>
    </row>
    <row r="4" ht="34" customHeight="1">
      <c r="A4" s="3" t="inlineStr">
        <is>
          <t>Nature du marché</t>
        </is>
      </c>
      <c r="B4" s="3" t="inlineStr">
        <is>
          <t>Gré à gré : moins de (CHF)</t>
        </is>
      </c>
      <c r="C4" s="3" t="inlineStr">
        <is>
          <t>Sur invitation : moins de (CHF)</t>
        </is>
      </c>
      <c r="D4" s="3" t="inlineStr">
        <is>
          <t>Procédure ouverte ou sélective : dès (CHF)</t>
        </is>
      </c>
      <c r="E4" s="3" t="inlineStr">
        <is>
          <t>Accords internationaux : dès (CHF)</t>
        </is>
      </c>
      <c r="F4" s="3" t="inlineStr">
        <is>
          <t>Valeur retenue pour les accords internationaux</t>
        </is>
      </c>
    </row>
    <row r="5">
      <c r="A5" s="4" t="inlineStr">
        <is>
          <t>Travaux de construction — Gros Œuvre (CFC 201, 211, 212, 213, 214, Génie civil)</t>
        </is>
      </c>
      <c r="B5" s="5" t="n">
        <v>300000</v>
      </c>
      <c r="C5" s="5" t="n">
        <v>500000</v>
      </c>
      <c r="D5" s="5" t="n">
        <v>500000</v>
      </c>
      <c r="E5" s="5" t="n">
        <v>8700000</v>
      </c>
      <c r="F5" s="4" t="inlineStr">
        <is>
          <t>Valeur de l'ouvrage entier</t>
        </is>
      </c>
    </row>
    <row r="6">
      <c r="A6" s="4" t="inlineStr">
        <is>
          <t>Travaux de construction — Second Œuvre (CFC 22 à 28 : Façades, Toiture, Élec, CVC, Sanitaire, Finitions)</t>
        </is>
      </c>
      <c r="B6" s="5" t="n">
        <v>150000</v>
      </c>
      <c r="C6" s="5" t="n">
        <v>250000</v>
      </c>
      <c r="D6" s="5" t="n">
        <v>250000</v>
      </c>
      <c r="E6" s="5" t="n">
        <v>8700000</v>
      </c>
      <c r="F6" s="4" t="inlineStr">
        <is>
          <t>Valeur de l'ouvrage entier</t>
        </is>
      </c>
    </row>
    <row r="7">
      <c r="A7" s="4" t="inlineStr">
        <is>
          <t>Services d'architecture, d'ingénierie et de direction des travaux (SIA 102–108)</t>
        </is>
      </c>
      <c r="B7" s="5" t="n">
        <v>150000</v>
      </c>
      <c r="C7" s="5" t="n">
        <v>250000</v>
      </c>
      <c r="D7" s="5" t="n">
        <v>250000</v>
      </c>
      <c r="E7" s="5" t="n">
        <v>350000</v>
      </c>
      <c r="F7" s="4" t="inlineStr">
        <is>
          <t>Montant du marché</t>
        </is>
      </c>
    </row>
    <row r="8">
      <c r="A8" s="4" t="inlineStr">
        <is>
          <t>Fournitures de biens et équipements</t>
        </is>
      </c>
      <c r="B8" s="5" t="n">
        <v>150000</v>
      </c>
      <c r="C8" s="5" t="n">
        <v>250000</v>
      </c>
      <c r="D8" s="5" t="n">
        <v>250000</v>
      </c>
      <c r="E8" s="5" t="n">
        <v>350000</v>
      </c>
      <c r="F8" s="4" t="inlineStr">
        <is>
          <t>Montant du marché</t>
        </is>
      </c>
    </row>
    <row r="10">
      <c r="A10" s="6" t="inlineStr">
        <is>
          <t>Clause de minimis (travaux dont l'ouvrage atteint le seuil des accords internationaux)</t>
        </is>
      </c>
    </row>
    <row r="11">
      <c r="A11" t="inlineStr">
        <is>
          <t>Plafond d'un lot (CHF)</t>
        </is>
      </c>
      <c r="B11" s="7" t="n">
        <v>2000000</v>
      </c>
    </row>
    <row r="12">
      <c r="A12" t="inlineStr">
        <is>
          <t>Part de la valeur de l'ouvrage (cumul des lots, %)</t>
        </is>
      </c>
      <c r="B12" t="n">
        <v>20</v>
      </c>
    </row>
    <row r="13">
      <c r="A13" t="inlineStr">
        <is>
          <t>Offres à demander en procédure sur invitation (minimum)</t>
        </is>
      </c>
      <c r="B13" t="n">
        <v>3</v>
      </c>
    </row>
    <row r="14">
      <c r="A14" t="inlineStr">
        <is>
          <t>Délai de remise des offres : marché interne / marché soumis aux traités (jours, minimum)</t>
        </is>
      </c>
      <c r="B14" t="inlineStr">
        <is>
          <t>20 / 40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  <col width="36" customWidth="1" min="4" max="4"/>
    <col width="18" customWidth="1" min="5" max="5"/>
  </cols>
  <sheetData>
    <row r="1">
      <c r="A1" s="1" t="inlineStr">
        <is>
          <t>Checklist de préqualification : les 10 pièces à réunir</t>
        </is>
      </c>
    </row>
    <row r="2">
      <c r="A2" s="2" t="inlineStr">
        <is>
          <t>La liste exacte et les dates de validité sont celles du dossier d'appel d'offres.</t>
        </is>
      </c>
    </row>
    <row r="4" ht="34" customHeight="1">
      <c r="A4" s="3" t="inlineStr">
        <is>
          <t>N°</t>
        </is>
      </c>
      <c r="B4" s="3" t="inlineStr">
        <is>
          <t>Pièce</t>
        </is>
      </c>
      <c r="C4" s="3" t="inlineStr">
        <is>
          <t>À demander à</t>
        </is>
      </c>
      <c r="D4" s="3" t="inlineStr">
        <is>
          <t>Validité habituelle</t>
        </is>
      </c>
      <c r="E4" s="3" t="inlineStr">
        <is>
          <t>Reçue (oui / non)</t>
        </is>
      </c>
    </row>
    <row r="5">
      <c r="A5" s="4" t="n">
        <v>1</v>
      </c>
      <c r="B5" s="4" t="inlineStr">
        <is>
          <t>Attestation AVS / AI / APG (moins de 3 mois)</t>
        </is>
      </c>
      <c r="C5" s="4" t="inlineStr">
        <is>
          <t>Caisse de compensation AVS de votre entreprise</t>
        </is>
      </c>
      <c r="D5" s="4" t="inlineStr">
        <is>
          <t>Moins de 3 mois</t>
        </is>
      </c>
      <c r="E5" s="4" t="inlineStr"/>
    </row>
    <row r="6">
      <c r="A6" s="4" t="n">
        <v>2</v>
      </c>
      <c r="B6" s="4" t="inlineStr">
        <is>
          <t>Attestation d'assurance accidents LAA (SUVA ou autre assureur)</t>
        </is>
      </c>
      <c r="C6" s="4" t="inlineStr">
        <is>
          <t>Votre assureur accidents (SUVA ou assureur privé)</t>
        </is>
      </c>
      <c r="D6" s="4" t="inlineStr">
        <is>
          <t>Récente, avec les primes à jour</t>
        </is>
      </c>
      <c r="E6" s="4" t="inlineStr"/>
    </row>
    <row r="7">
      <c r="A7" s="4" t="n">
        <v>3</v>
      </c>
      <c r="B7" s="4" t="inlineStr">
        <is>
          <t>Attestation de prévoyance professionnelle LPP (2e pilier)</t>
        </is>
      </c>
      <c r="C7" s="4" t="inlineStr">
        <is>
          <t>Votre institution de prévoyance</t>
        </is>
      </c>
      <c r="D7" s="4" t="inlineStr">
        <is>
          <t>Récente, sans arriéré de cotisations</t>
        </is>
      </c>
      <c r="E7" s="4" t="inlineStr"/>
    </row>
    <row r="8">
      <c r="A8" s="4" t="n">
        <v>4</v>
      </c>
      <c r="B8" s="4" t="inlineStr">
        <is>
          <t>Retraite anticipée FAR / RESOR</t>
        </is>
      </c>
      <c r="C8" s="4" t="inlineStr">
        <is>
          <t>Fondation FAR (Gros Œuvre) ou RESOR (Second Œuvre romand)</t>
        </is>
      </c>
      <c r="D8" s="4" t="inlineStr">
        <is>
          <t>Selon la convention applicable à votre entreprise</t>
        </is>
      </c>
      <c r="E8" s="4" t="inlineStr"/>
    </row>
    <row r="9">
      <c r="A9" s="4" t="n">
        <v>5</v>
      </c>
      <c r="B9" s="4" t="inlineStr">
        <is>
          <t>Caisse paritaire professionnelle (respect de la CCT)</t>
        </is>
      </c>
      <c r="C9" s="4" t="inlineStr">
        <is>
          <t>Commission paritaire professionnelle de votre branche</t>
        </is>
      </c>
      <c r="D9" s="4" t="inlineStr">
        <is>
          <t>Attestation de la période en cours</t>
        </is>
      </c>
      <c r="E9" s="4" t="inlineStr"/>
    </row>
    <row r="10">
      <c r="A10" s="4" t="n">
        <v>6</v>
      </c>
      <c r="B10" s="4" t="inlineStr">
        <is>
          <t>Impôts cantonaux et communaux, impôt à la source</t>
        </is>
      </c>
      <c r="C10" s="4" t="inlineStr">
        <is>
          <t>Administration fiscale cantonale (et communale)</t>
        </is>
      </c>
      <c r="D10" s="4" t="inlineStr">
        <is>
          <t>Moins de 3 mois en règle générale</t>
        </is>
      </c>
      <c r="E10" s="4" t="inlineStr"/>
    </row>
    <row r="11">
      <c r="A11" s="4" t="n">
        <v>7</v>
      </c>
      <c r="B11" s="4" t="inlineStr">
        <is>
          <t>TVA : attestation de l'Administration fédérale des contributions (AFC)</t>
        </is>
      </c>
      <c r="C11" s="4" t="inlineStr">
        <is>
          <t>Administration fédérale des contributions (AFC)</t>
        </is>
      </c>
      <c r="D11" s="4" t="inlineStr">
        <is>
          <t>Récente, sans arriéré</t>
        </is>
      </c>
      <c r="E11" s="4" t="inlineStr"/>
    </row>
    <row r="12">
      <c r="A12" s="4" t="n">
        <v>8</v>
      </c>
      <c r="B12" s="4" t="inlineStr">
        <is>
          <t>Extrait de l'Office des poursuites sans acte de défaut de biens (moins de 3 mois)</t>
        </is>
      </c>
      <c r="C12" s="4" t="inlineStr">
        <is>
          <t>Office des poursuites du siège de l'entreprise</t>
        </is>
      </c>
      <c r="D12" s="4" t="inlineStr">
        <is>
          <t>Moins de 3 mois</t>
        </is>
      </c>
      <c r="E12" s="4" t="inlineStr"/>
    </row>
    <row r="13">
      <c r="A13" s="4" t="n">
        <v>9</v>
      </c>
      <c r="B13" s="4" t="inlineStr">
        <is>
          <t>Déclaration d'engagement au respect de l'égalité salariale H/F et des conditions de travail</t>
        </is>
      </c>
      <c r="C13" s="4" t="inlineStr">
        <is>
          <t>Formulaire joint au dossier d'appel d'offres du pouvoir adjudicateur</t>
        </is>
      </c>
      <c r="D13" s="4" t="inlineStr">
        <is>
          <t>À signer pour chaque soumission</t>
        </is>
      </c>
      <c r="E13" s="4" t="inlineStr"/>
    </row>
    <row r="14">
      <c r="A14" s="4" t="n">
        <v>10</v>
      </c>
      <c r="B14" s="4" t="inlineStr">
        <is>
          <t>Extrait du Registre du commerce</t>
        </is>
      </c>
      <c r="C14" s="4" t="inlineStr">
        <is>
          <t>Registre du commerce cantonal (zefix.ch)</t>
        </is>
      </c>
      <c r="D14" s="4" t="inlineStr">
        <is>
          <t>Récent (moins de 3 mois en règle générale)</t>
        </is>
      </c>
      <c r="E14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60" customWidth="1" min="3" max="3"/>
    <col width="26" customWidth="1" min="4" max="4"/>
    <col width="24" customWidth="1" min="5" max="5"/>
    <col width="34" customWidth="1" min="6" max="6"/>
  </cols>
  <sheetData>
    <row r="1">
      <c r="A1" s="1" t="inlineStr">
        <is>
          <t>Classes IFC, propriétés BaseQuantities lues et codes eCCC-Bât / CFC / ACIP</t>
        </is>
      </c>
    </row>
    <row r="2">
      <c r="A2" s="2" t="inlineStr">
        <is>
          <t>Rattachement indicatif de la référence ACIP 2026.</t>
        </is>
      </c>
    </row>
    <row r="4" ht="34" customHeight="1">
      <c r="A4" s="3" t="inlineStr">
        <is>
          <t>Famille</t>
        </is>
      </c>
      <c r="B4" s="3" t="inlineStr">
        <is>
          <t>Classes IFC</t>
        </is>
      </c>
      <c r="C4" s="3" t="inlineStr">
        <is>
          <t>Propriétés BaseQuantities</t>
        </is>
      </c>
      <c r="D4" s="3" t="inlineStr">
        <is>
          <t>eCCC-Bât</t>
        </is>
      </c>
      <c r="E4" s="3" t="inlineStr">
        <is>
          <t>CFC</t>
        </is>
      </c>
      <c r="F4" s="3" t="inlineStr">
        <is>
          <t>Chapitre(s) ACIP</t>
        </is>
      </c>
    </row>
    <row r="5">
      <c r="A5" s="4" t="inlineStr">
        <is>
          <t>Murs</t>
        </is>
      </c>
      <c r="B5" s="4" t="inlineStr">
        <is>
          <t>IFCWALL, IFCWALLSTANDARDCASE</t>
        </is>
      </c>
      <c r="C5" s="4" t="inlineStr">
        <is>
          <t>Length, Height, Width, GrossSideArea, NetSideArea, GrossVolume, NetVolume</t>
        </is>
      </c>
      <c r="D5" s="4" t="inlineStr">
        <is>
          <t>D1 (E2 si façade)</t>
        </is>
      </c>
      <c r="E5" s="4" t="inlineStr">
        <is>
          <t>211</t>
        </is>
      </c>
      <c r="F5" s="4" t="inlineStr">
        <is>
          <t>06 (12 pour l'isolation de façade)</t>
        </is>
      </c>
    </row>
    <row r="6">
      <c r="A6" s="4" t="inlineStr">
        <is>
          <t>Dalles</t>
        </is>
      </c>
      <c r="B6" s="4" t="inlineStr">
        <is>
          <t>IFCSLAB</t>
        </is>
      </c>
      <c r="C6" s="4" t="inlineStr">
        <is>
          <t>Width, Length, Perimeter, GrossArea, NetArea, GrossVolume, NetVolume</t>
        </is>
      </c>
      <c r="D6" s="4" t="inlineStr">
        <is>
          <t>D2</t>
        </is>
      </c>
      <c r="E6" s="4" t="inlineStr">
        <is>
          <t>211</t>
        </is>
      </c>
      <c r="F6" s="4" t="inlineStr">
        <is>
          <t>06</t>
        </is>
      </c>
    </row>
    <row r="7">
      <c r="A7" s="4" t="inlineStr">
        <is>
          <t>Poteaux</t>
        </is>
      </c>
      <c r="B7" s="4" t="inlineStr">
        <is>
          <t>IFCCOLUMN</t>
        </is>
      </c>
      <c r="C7" s="4" t="inlineStr">
        <is>
          <t>Length, CrossSectionArea, OuterSurfaceArea, GrossVolume, NetVolume</t>
        </is>
      </c>
      <c r="D7" s="4" t="inlineStr">
        <is>
          <t>D1</t>
        </is>
      </c>
      <c r="E7" s="4" t="inlineStr">
        <is>
          <t>211</t>
        </is>
      </c>
      <c r="F7" s="4" t="inlineStr">
        <is>
          <t>06</t>
        </is>
      </c>
    </row>
    <row r="8">
      <c r="A8" s="4" t="inlineStr">
        <is>
          <t>Poutres</t>
        </is>
      </c>
      <c r="B8" s="4" t="inlineStr">
        <is>
          <t>IFCBEAM</t>
        </is>
      </c>
      <c r="C8" s="4" t="inlineStr">
        <is>
          <t>Length, CrossSectionArea, OuterSurfaceArea, GrossVolume, NetVolume</t>
        </is>
      </c>
      <c r="D8" s="4" t="inlineStr">
        <is>
          <t>D2</t>
        </is>
      </c>
      <c r="E8" s="4" t="inlineStr">
        <is>
          <t>211</t>
        </is>
      </c>
      <c r="F8" s="4" t="inlineStr">
        <is>
          <t>06</t>
        </is>
      </c>
    </row>
    <row r="9">
      <c r="A9" s="4" t="inlineStr">
        <is>
          <t>Toitures</t>
        </is>
      </c>
      <c r="B9" s="4" t="inlineStr">
        <is>
          <t>IFCROOF</t>
        </is>
      </c>
      <c r="C9" s="4" t="inlineStr">
        <is>
          <t>GrossArea, NetArea, ProjectedArea</t>
        </is>
      </c>
      <c r="D9" s="4" t="inlineStr">
        <is>
          <t>F1</t>
        </is>
      </c>
      <c r="E9" s="4" t="inlineStr">
        <is>
          <t>224 (214 pour la charpente)</t>
        </is>
      </c>
      <c r="F9" s="4" t="inlineStr">
        <is>
          <t>09 ou 10 (07 pour la charpente)</t>
        </is>
      </c>
    </row>
    <row r="10">
      <c r="A10" s="4" t="inlineStr">
        <is>
          <t>Locaux</t>
        </is>
      </c>
      <c r="B10" s="4" t="inlineStr">
        <is>
          <t>IFCSPACE</t>
        </is>
      </c>
      <c r="C10" s="4" t="inlineStr">
        <is>
          <t>Height, GrossFloorArea, NetFloorArea, GrossVolume, NetVolume</t>
        </is>
      </c>
      <c r="D10" s="4" t="inlineStr">
        <is>
          <t>M2</t>
        </is>
      </c>
      <c r="E10" s="4" t="inlineStr">
        <is>
          <t>281</t>
        </is>
      </c>
      <c r="F10" s="4" t="inlineStr">
        <is>
          <t>21 à 26 (base des finitions)</t>
        </is>
      </c>
    </row>
    <row r="11">
      <c r="A11" s="4" t="inlineStr">
        <is>
          <t>Fenêtres</t>
        </is>
      </c>
      <c r="B11" s="4" t="inlineStr">
        <is>
          <t>IFCWINDOW</t>
        </is>
      </c>
      <c r="C11" s="4" t="inlineStr">
        <is>
          <t>Height, Width, Area</t>
        </is>
      </c>
      <c r="D11" s="4" t="inlineStr">
        <is>
          <t>E3</t>
        </is>
      </c>
      <c r="E11" s="4" t="inlineStr">
        <is>
          <t>221</t>
        </is>
      </c>
      <c r="F11" s="4" t="inlineStr">
        <is>
          <t>14</t>
        </is>
      </c>
    </row>
    <row r="12">
      <c r="A12" s="4" t="inlineStr">
        <is>
          <t>Portes</t>
        </is>
      </c>
      <c r="B12" s="4" t="inlineStr">
        <is>
          <t>IFCDOOR</t>
        </is>
      </c>
      <c r="C12" s="4" t="inlineStr">
        <is>
          <t>Height, Width, Area</t>
        </is>
      </c>
      <c r="D12" s="4" t="inlineStr">
        <is>
          <t>E3 (extérieure) ou M1 (intérieure)</t>
        </is>
      </c>
      <c r="E12" s="4" t="inlineStr">
        <is>
          <t>221 ou 273</t>
        </is>
      </c>
      <c r="F12" s="4" t="inlineStr">
        <is>
          <t>14 ou 27</t>
        </is>
      </c>
    </row>
    <row r="13">
      <c r="A13" s="4" t="inlineStr">
        <is>
          <t>Revêtements</t>
        </is>
      </c>
      <c r="B13" s="4" t="inlineStr">
        <is>
          <t>IFCCOVERING</t>
        </is>
      </c>
      <c r="C13" s="4" t="inlineStr">
        <is>
          <t>GrossArea, NetArea</t>
        </is>
      </c>
      <c r="D13" s="4" t="inlineStr">
        <is>
          <t>M2</t>
        </is>
      </c>
      <c r="E13" s="4" t="inlineStr">
        <is>
          <t>281 (sols) ou 271 (plafonds)</t>
        </is>
      </c>
      <c r="F13" s="4" t="inlineStr">
        <is>
          <t>22 à 26</t>
        </is>
      </c>
    </row>
    <row r="14">
      <c r="A14" s="4" t="inlineStr">
        <is>
          <t>Garde-corps</t>
        </is>
      </c>
      <c r="B14" s="4" t="inlineStr">
        <is>
          <t>IFCRAILING</t>
        </is>
      </c>
      <c r="C14" s="4" t="inlineStr">
        <is>
          <t>Length</t>
        </is>
      </c>
      <c r="D14" s="4" t="inlineStr">
        <is>
          <t>H3</t>
        </is>
      </c>
      <c r="E14" s="4" t="inlineStr">
        <is>
          <t>272</t>
        </is>
      </c>
      <c r="F14" s="4" t="inlineStr">
        <is>
          <t>08</t>
        </is>
      </c>
    </row>
    <row r="15">
      <c r="A15" s="4" t="inlineStr">
        <is>
          <t>Escaliers</t>
        </is>
      </c>
      <c r="B15" s="4" t="inlineStr">
        <is>
          <t>IFCSTAIR</t>
        </is>
      </c>
      <c r="C15" s="4" t="inlineStr">
        <is>
          <t>Length, Height</t>
        </is>
      </c>
      <c r="D15" s="4" t="inlineStr">
        <is>
          <t>D2</t>
        </is>
      </c>
      <c r="E15" s="4" t="inlineStr">
        <is>
          <t>211</t>
        </is>
      </c>
      <c r="F15" s="4" t="inlineStr">
        <is>
          <t>06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54" customWidth="1" min="3" max="3"/>
    <col width="8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Postes types ACIP 2026 utilisés pour les fourchettes indicatives de l'outil 1.2</t>
        </is>
      </c>
    </row>
    <row r="2">
      <c r="A2" s="2" t="inlineStr">
        <is>
          <t>Prix de la liste ACIP 2026 (médiane des variantes). Bas = −15 %, Moyen = 0, Haut = +25 %. Indicatif, hors ajustement géographique.</t>
        </is>
      </c>
    </row>
    <row r="4" ht="34" customHeight="1">
      <c r="A4" s="3" t="inlineStr">
        <is>
          <t>Chapitre</t>
        </is>
      </c>
      <c r="B4" s="3" t="inlineStr">
        <is>
          <t>Code ACIP</t>
        </is>
      </c>
      <c r="C4" s="3" t="inlineStr">
        <is>
          <t>Poste</t>
        </is>
      </c>
      <c r="D4" s="3" t="inlineStr">
        <is>
          <t>Unité</t>
        </is>
      </c>
      <c r="E4" s="3" t="inlineStr">
        <is>
          <t>Prix ACIP (CHF)</t>
        </is>
      </c>
      <c r="F4" s="3" t="inlineStr">
        <is>
          <t>Bas (−15 %)</t>
        </is>
      </c>
      <c r="G4" s="3" t="inlineStr">
        <is>
          <t>Moyen</t>
        </is>
      </c>
      <c r="H4" s="3" t="inlineStr">
        <is>
          <t>Haut (+25 %)</t>
        </is>
      </c>
    </row>
    <row r="5">
      <c r="A5" s="4" t="n">
        <v>3</v>
      </c>
      <c r="B5" s="4" t="inlineStr">
        <is>
          <t>TER-DT-0020</t>
        </is>
      </c>
      <c r="C5" s="4" t="inlineStr">
        <is>
          <t>Décapage mécanique de la terre végétale</t>
        </is>
      </c>
      <c r="D5" s="4" t="inlineStr">
        <is>
          <t>m3</t>
        </is>
      </c>
      <c r="E5" s="4" t="n">
        <v>7.3</v>
      </c>
      <c r="F5" s="4">
        <f>ROUND(E5*0.85/0.05,0)*0.05</f>
        <v/>
      </c>
      <c r="G5" s="4">
        <f>E5</f>
        <v/>
      </c>
      <c r="H5" s="4">
        <f>ROUND(E5*1.25/0.05,0)*0.05</f>
        <v/>
      </c>
    </row>
    <row r="6">
      <c r="A6" s="4" t="n">
        <v>3</v>
      </c>
      <c r="B6" s="4" t="inlineStr">
        <is>
          <t>TER-FO-0020</t>
        </is>
      </c>
      <c r="C6" s="4" t="inlineStr">
        <is>
          <t>Fouille mécanique ponctuelle sans étayage</t>
        </is>
      </c>
      <c r="D6" s="4" t="inlineStr">
        <is>
          <t>m3</t>
        </is>
      </c>
      <c r="E6" s="4" t="n">
        <v>37.3</v>
      </c>
      <c r="F6" s="4">
        <f>ROUND(E6*0.85/0.05,0)*0.05</f>
        <v/>
      </c>
      <c r="G6" s="4">
        <f>E6</f>
        <v/>
      </c>
      <c r="H6" s="4">
        <f>ROUND(E6*1.25/0.05,0)*0.05</f>
        <v/>
      </c>
    </row>
    <row r="7">
      <c r="A7" s="4" t="n">
        <v>3</v>
      </c>
      <c r="B7" s="4" t="inlineStr">
        <is>
          <t>TER-TT-0050</t>
        </is>
      </c>
      <c r="C7" s="4" t="inlineStr">
        <is>
          <t>Évacuation et transport de déblais non pollués</t>
        </is>
      </c>
      <c r="D7" s="4" t="inlineStr">
        <is>
          <t>m3</t>
        </is>
      </c>
      <c r="E7" s="4" t="n">
        <v>17.5</v>
      </c>
      <c r="F7" s="4">
        <f>ROUND(E7*0.85/0.05,0)*0.05</f>
        <v/>
      </c>
      <c r="G7" s="4">
        <f>E7</f>
        <v/>
      </c>
      <c r="H7" s="4">
        <f>ROUND(E7*1.25/0.05,0)*0.05</f>
        <v/>
      </c>
    </row>
    <row r="8">
      <c r="A8" s="4" t="n">
        <v>3</v>
      </c>
      <c r="B8" s="4" t="inlineStr">
        <is>
          <t>TER-RF-0010</t>
        </is>
      </c>
      <c r="C8" s="4" t="inlineStr">
        <is>
          <t>Remblayage et compactage mécaniques</t>
        </is>
      </c>
      <c r="D8" s="4" t="inlineStr">
        <is>
          <t>m3</t>
        </is>
      </c>
      <c r="E8" s="4" t="n">
        <v>19.1</v>
      </c>
      <c r="F8" s="4">
        <f>ROUND(E8*0.85/0.05,0)*0.05</f>
        <v/>
      </c>
      <c r="G8" s="4">
        <f>E8</f>
        <v/>
      </c>
      <c r="H8" s="4">
        <f>ROUND(E8*1.25/0.05,0)*0.05</f>
        <v/>
      </c>
    </row>
    <row r="9">
      <c r="A9" s="4" t="n">
        <v>6</v>
      </c>
      <c r="B9" s="4" t="inlineStr">
        <is>
          <t>BET-BM-0020</t>
        </is>
      </c>
      <c r="C9" s="4" t="inlineStr">
        <is>
          <t>Béton maigre (lit de béton de propreté)</t>
        </is>
      </c>
      <c r="D9" s="4" t="inlineStr">
        <is>
          <t>m2</t>
        </is>
      </c>
      <c r="E9" s="4" t="n">
        <v>29.4</v>
      </c>
      <c r="F9" s="4">
        <f>ROUND(E9*0.85/0.05,0)*0.05</f>
        <v/>
      </c>
      <c r="G9" s="4">
        <f>E9</f>
        <v/>
      </c>
      <c r="H9" s="4">
        <f>ROUND(E9*1.25/0.05,0)*0.05</f>
        <v/>
      </c>
    </row>
    <row r="10">
      <c r="A10" s="4" t="n">
        <v>6</v>
      </c>
      <c r="B10" s="4" t="inlineStr">
        <is>
          <t>BET-BF-0100</t>
        </is>
      </c>
      <c r="C10" s="4" t="inlineStr">
        <is>
          <t>Béton B 35/25 pour radiers</t>
        </is>
      </c>
      <c r="D10" s="4" t="inlineStr">
        <is>
          <t>m3</t>
        </is>
      </c>
      <c r="E10" s="4" t="n">
        <v>322.9</v>
      </c>
      <c r="F10" s="4">
        <f>ROUND(E10*0.85/0.05,0)*0.05</f>
        <v/>
      </c>
      <c r="G10" s="4">
        <f>E10</f>
        <v/>
      </c>
      <c r="H10" s="4">
        <f>ROUND(E10*1.25/0.05,0)*0.05</f>
        <v/>
      </c>
    </row>
    <row r="11">
      <c r="A11" s="4" t="n">
        <v>6</v>
      </c>
      <c r="B11" s="4" t="inlineStr">
        <is>
          <t>BET-BF-0010</t>
        </is>
      </c>
      <c r="C11" s="4" t="inlineStr">
        <is>
          <t>Béton B 35/25 pour fondations isolées</t>
        </is>
      </c>
      <c r="D11" s="4" t="inlineStr">
        <is>
          <t>m3</t>
        </is>
      </c>
      <c r="E11" s="4" t="n">
        <v>403.85</v>
      </c>
      <c r="F11" s="4">
        <f>ROUND(E11*0.85/0.05,0)*0.05</f>
        <v/>
      </c>
      <c r="G11" s="4">
        <f>E11</f>
        <v/>
      </c>
      <c r="H11" s="4">
        <f>ROUND(E11*1.25/0.05,0)*0.05</f>
        <v/>
      </c>
    </row>
    <row r="12">
      <c r="A12" s="4" t="n">
        <v>6</v>
      </c>
      <c r="B12" s="4" t="inlineStr">
        <is>
          <t>BET-BD-0030</t>
        </is>
      </c>
      <c r="C12" s="4" t="inlineStr">
        <is>
          <t>Béton B 35/25 pour dalles planes</t>
        </is>
      </c>
      <c r="D12" s="4" t="inlineStr">
        <is>
          <t>m3</t>
        </is>
      </c>
      <c r="E12" s="4" t="n">
        <v>344.55</v>
      </c>
      <c r="F12" s="4">
        <f>ROUND(E12*0.85/0.05,0)*0.05</f>
        <v/>
      </c>
      <c r="G12" s="4">
        <f>E12</f>
        <v/>
      </c>
      <c r="H12" s="4">
        <f>ROUND(E12*1.25/0.05,0)*0.05</f>
        <v/>
      </c>
    </row>
    <row r="13">
      <c r="A13" s="4" t="n">
        <v>6</v>
      </c>
      <c r="B13" s="4" t="inlineStr">
        <is>
          <t>BET-BE-0030</t>
        </is>
      </c>
      <c r="C13" s="4" t="inlineStr">
        <is>
          <t>Béton B 35/25 pour murs</t>
        </is>
      </c>
      <c r="D13" s="4" t="inlineStr">
        <is>
          <t>m3</t>
        </is>
      </c>
      <c r="E13" s="4" t="n">
        <v>373.85</v>
      </c>
      <c r="F13" s="4">
        <f>ROUND(E13*0.85/0.05,0)*0.05</f>
        <v/>
      </c>
      <c r="G13" s="4">
        <f>E13</f>
        <v/>
      </c>
      <c r="H13" s="4">
        <f>ROUND(E13*1.25/0.05,0)*0.05</f>
        <v/>
      </c>
    </row>
    <row r="14">
      <c r="A14" s="4" t="n">
        <v>6</v>
      </c>
      <c r="B14" s="4" t="inlineStr">
        <is>
          <t>BET-CF-0030</t>
        </is>
      </c>
      <c r="C14" s="4" t="inlineStr">
        <is>
          <t>Coffrage de semelles filantes</t>
        </is>
      </c>
      <c r="D14" s="4" t="inlineStr">
        <is>
          <t>m2</t>
        </is>
      </c>
      <c r="E14" s="4" t="n">
        <v>101.7</v>
      </c>
      <c r="F14" s="4">
        <f>ROUND(E14*0.85/0.05,0)*0.05</f>
        <v/>
      </c>
      <c r="G14" s="4">
        <f>E14</f>
        <v/>
      </c>
      <c r="H14" s="4">
        <f>ROUND(E14*1.25/0.05,0)*0.05</f>
        <v/>
      </c>
    </row>
    <row r="15">
      <c r="A15" s="4" t="n">
        <v>6</v>
      </c>
      <c r="B15" s="4" t="inlineStr">
        <is>
          <t>BET-AA-0130</t>
        </is>
      </c>
      <c r="C15" s="4" t="inlineStr">
        <is>
          <t>Acier d'armature B500B</t>
        </is>
      </c>
      <c r="D15" s="4" t="inlineStr">
        <is>
          <t>kg</t>
        </is>
      </c>
      <c r="E15" s="4" t="n">
        <v>3.45</v>
      </c>
      <c r="F15" s="4">
        <f>ROUND(E15*0.85/0.05,0)*0.05</f>
        <v/>
      </c>
      <c r="G15" s="4">
        <f>E15</f>
        <v/>
      </c>
      <c r="H15" s="4">
        <f>ROUND(E15*1.25/0.05,0)*0.05</f>
        <v/>
      </c>
    </row>
    <row r="16">
      <c r="A16" s="4" t="n">
        <v>6</v>
      </c>
      <c r="B16" s="4" t="inlineStr">
        <is>
          <t>MAC-BT-0280</t>
        </is>
      </c>
      <c r="C16" s="4" t="inlineStr">
        <is>
          <t>Maçonnerie courante en briques d'argile cuite</t>
        </is>
      </c>
      <c r="D16" s="4" t="inlineStr">
        <is>
          <t>m2</t>
        </is>
      </c>
      <c r="E16" s="4" t="n">
        <v>128</v>
      </c>
      <c r="F16" s="4">
        <f>ROUND(E16*0.85/0.05,0)*0.05</f>
        <v/>
      </c>
      <c r="G16" s="4">
        <f>E16</f>
        <v/>
      </c>
      <c r="H16" s="4">
        <f>ROUND(E16*1.25/0.05,0)*0.05</f>
        <v/>
      </c>
    </row>
    <row r="17">
      <c r="A17" s="4" t="n">
        <v>6</v>
      </c>
      <c r="B17" s="4" t="inlineStr">
        <is>
          <t>MAC-RG-0050</t>
        </is>
      </c>
      <c r="C17" s="4" t="inlineStr">
        <is>
          <t>Régie : maçon qualifié (heure)</t>
        </is>
      </c>
      <c r="D17" s="4" t="inlineStr">
        <is>
          <t>h</t>
        </is>
      </c>
      <c r="E17" s="4" t="n">
        <v>108.2</v>
      </c>
      <c r="F17" s="4">
        <f>ROUND(E17*0.85/0.05,0)*0.05</f>
        <v/>
      </c>
      <c r="G17" s="4">
        <f>E17</f>
        <v/>
      </c>
      <c r="H17" s="4">
        <f>ROUND(E17*1.25/0.05,0)*0.05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70" customWidth="1" min="3" max="3"/>
    <col width="12" customWidth="1" min="4" max="4"/>
    <col width="8" customWidth="1" min="5" max="5"/>
    <col width="20" customWidth="1" min="6" max="6"/>
    <col width="18" customWidth="1" min="7" max="7"/>
  </cols>
  <sheetData>
    <row r="1">
      <c r="A1" s="1" t="inlineStr">
        <is>
          <t>Bordereau d'exemple (FICTIF) : texte de l'architecte non modifié, prix à saisir</t>
        </is>
      </c>
    </row>
    <row r="2">
      <c r="A2" s="2" t="inlineStr">
        <is>
          <t>Fichier de démonstration de l'outil 1.2 (CAN 211 / 241 / 314). Saisissez vos prix en colonne F : les totaux se calculent.</t>
        </is>
      </c>
    </row>
    <row r="4" ht="30" customHeight="1">
      <c r="A4" s="3" t="inlineStr">
        <is>
          <t>Chapitre</t>
        </is>
      </c>
      <c r="B4" s="3" t="inlineStr">
        <is>
          <t>N° position</t>
        </is>
      </c>
      <c r="C4" s="3" t="inlineStr">
        <is>
          <t>Texte descriptif</t>
        </is>
      </c>
      <c r="D4" s="3" t="inlineStr">
        <is>
          <t>Quantité</t>
        </is>
      </c>
      <c r="E4" s="3" t="inlineStr">
        <is>
          <t>Unité</t>
        </is>
      </c>
      <c r="F4" s="3" t="inlineStr">
        <is>
          <t>Prix unitaire HT (CHF)</t>
        </is>
      </c>
      <c r="G4" s="3" t="inlineStr">
        <is>
          <t>Total HT (CHF)</t>
        </is>
      </c>
    </row>
    <row r="5">
      <c r="A5" s="8" t="inlineStr">
        <is>
          <t>211</t>
        </is>
      </c>
      <c r="B5" s="9" t="n"/>
      <c r="C5" s="8" t="inlineStr">
        <is>
          <t>Fouilles et terrassements</t>
        </is>
      </c>
      <c r="D5" s="9" t="n"/>
      <c r="E5" s="9" t="n"/>
      <c r="F5" s="9" t="n"/>
      <c r="G5" s="9" t="n"/>
    </row>
    <row r="6">
      <c r="A6" s="10" t="inlineStr">
        <is>
          <t>211</t>
        </is>
      </c>
      <c r="B6" s="10" t="inlineStr">
        <is>
          <t>211.101</t>
        </is>
      </c>
      <c r="C6" s="10" t="inlineStr">
        <is>
          <t>Décapage mécanique de la terre végétale, épaisseur 30 cm.
Mise en dépôt sur le chantier pour réutilisation.</t>
        </is>
      </c>
      <c r="D6" s="11" t="n">
        <v>640</v>
      </c>
      <c r="E6" s="10" t="inlineStr">
        <is>
          <t>m3</t>
        </is>
      </c>
      <c r="F6" s="12" t="n"/>
      <c r="G6" s="13">
        <f>IF(F6="","",ROUND(D6*F6,2))</f>
        <v/>
      </c>
    </row>
    <row r="7">
      <c r="A7" s="10" t="inlineStr">
        <is>
          <t>211</t>
        </is>
      </c>
      <c r="B7" s="10" t="inlineStr">
        <is>
          <t>211.201</t>
        </is>
      </c>
      <c r="C7" s="10" t="inlineStr">
        <is>
          <t>Excavation mécanique de fouille ponctuelle pour fondations isolées, sans étayage.
Profondeur jusqu'à 1,50 m.</t>
        </is>
      </c>
      <c r="D7" s="11" t="n">
        <v>48</v>
      </c>
      <c r="E7" s="10" t="inlineStr">
        <is>
          <t>m3</t>
        </is>
      </c>
      <c r="F7" s="12" t="n"/>
      <c r="G7" s="13">
        <f>IF(F7="","",ROUND(D7*F7,2))</f>
        <v/>
      </c>
    </row>
    <row r="8">
      <c r="A8" s="10" t="inlineStr">
        <is>
          <t>211</t>
        </is>
      </c>
      <c r="B8" s="10" t="inlineStr">
        <is>
          <t>211.301</t>
        </is>
      </c>
      <c r="C8" s="10" t="inlineStr">
        <is>
          <t>Évacuation et transport de déblais non pollués vers le site de dépôt.
Taxes de décharge non comprises.</t>
        </is>
      </c>
      <c r="D8" s="11" t="n">
        <v>2850</v>
      </c>
      <c r="E8" s="10" t="inlineStr">
        <is>
          <t>m3</t>
        </is>
      </c>
      <c r="F8" s="12" t="n"/>
      <c r="G8" s="13">
        <f>IF(F8="","",ROUND(D8*F8,2))</f>
        <v/>
      </c>
    </row>
    <row r="9">
      <c r="A9" s="10" t="inlineStr">
        <is>
          <t>211</t>
        </is>
      </c>
      <c r="B9" s="10" t="inlineStr">
        <is>
          <t>211.401</t>
        </is>
      </c>
      <c r="C9" s="10" t="inlineStr">
        <is>
          <t>Remblayage et compactage mécaniques des fouilles avec les matériaux d'excavation.</t>
        </is>
      </c>
      <c r="D9" s="11" t="n">
        <v>520</v>
      </c>
      <c r="E9" s="10" t="inlineStr">
        <is>
          <t>m3</t>
        </is>
      </c>
      <c r="F9" s="12" t="n"/>
      <c r="G9" s="13">
        <f>IF(F9="","",ROUND(D9*F9,2))</f>
        <v/>
      </c>
    </row>
    <row r="10">
      <c r="A10" s="8" t="inlineStr">
        <is>
          <t>241</t>
        </is>
      </c>
      <c r="B10" s="9" t="n"/>
      <c r="C10" s="8" t="inlineStr">
        <is>
          <t>Béton coulé sur place</t>
        </is>
      </c>
      <c r="D10" s="9" t="n"/>
      <c r="E10" s="9" t="n"/>
      <c r="F10" s="9" t="n"/>
      <c r="G10" s="9" t="n"/>
    </row>
    <row r="11">
      <c r="A11" s="10" t="inlineStr">
        <is>
          <t>241</t>
        </is>
      </c>
      <c r="B11" s="10" t="inlineStr">
        <is>
          <t>241.001</t>
        </is>
      </c>
      <c r="C11" s="10" t="inlineStr">
        <is>
          <t>Remarque préalable : les quantités de cet exemple sont indicatives et fictives.</t>
        </is>
      </c>
      <c r="D11" s="10" t="n"/>
      <c r="E11" s="10" t="n"/>
      <c r="F11" s="10" t="n"/>
      <c r="G11" s="10" t="n"/>
    </row>
    <row r="12">
      <c r="A12" s="10" t="inlineStr">
        <is>
          <t>241</t>
        </is>
      </c>
      <c r="B12" s="10" t="inlineStr">
        <is>
          <t>241.101</t>
        </is>
      </c>
      <c r="C12" s="10" t="inlineStr">
        <is>
          <t>Béton maigre : lit de béton de propreté sous radier, épaisseur 5 cm.</t>
        </is>
      </c>
      <c r="D12" s="11" t="n">
        <v>380</v>
      </c>
      <c r="E12" s="10" t="inlineStr">
        <is>
          <t>m2</t>
        </is>
      </c>
      <c r="F12" s="12" t="n"/>
      <c r="G12" s="13">
        <f>IF(F12="","",ROUND(D12*F12,2))</f>
        <v/>
      </c>
    </row>
    <row r="13">
      <c r="A13" s="10" t="inlineStr">
        <is>
          <t>241</t>
        </is>
      </c>
      <c r="B13" s="10" t="inlineStr">
        <is>
          <t>241.201</t>
        </is>
      </c>
      <c r="C13" s="10" t="inlineStr">
        <is>
          <t>Béton armé B 35/25 pour radier, épaisseur 40 cm.
Classe d'exposition XC2.</t>
        </is>
      </c>
      <c r="D13" s="11" t="n">
        <v>152</v>
      </c>
      <c r="E13" s="10" t="inlineStr">
        <is>
          <t>m3</t>
        </is>
      </c>
      <c r="F13" s="12" t="n"/>
      <c r="G13" s="13">
        <f>IF(F13="","",ROUND(D13*F13,2))</f>
        <v/>
      </c>
    </row>
    <row r="14">
      <c r="A14" s="10" t="inlineStr">
        <is>
          <t>241</t>
        </is>
      </c>
      <c r="B14" s="10" t="inlineStr">
        <is>
          <t>241.301</t>
        </is>
      </c>
      <c r="C14" s="10" t="inlineStr">
        <is>
          <t>Béton armé B 35/25 pour dalles planes, épaisseur 24 cm.</t>
        </is>
      </c>
      <c r="D14" s="11" t="n">
        <v>410</v>
      </c>
      <c r="E14" s="10" t="inlineStr">
        <is>
          <t>m3</t>
        </is>
      </c>
      <c r="F14" s="12" t="n"/>
      <c r="G14" s="13">
        <f>IF(F14="","",ROUND(D14*F14,2))</f>
        <v/>
      </c>
    </row>
    <row r="15">
      <c r="A15" s="10" t="inlineStr">
        <is>
          <t>241</t>
        </is>
      </c>
      <c r="B15" s="10" t="inlineStr">
        <is>
          <t>241.401</t>
        </is>
      </c>
      <c r="C15" s="10" t="inlineStr">
        <is>
          <t>Béton armé B 35/25 pour murs du sous-sol, épaisseur 25 cm.</t>
        </is>
      </c>
      <c r="D15" s="11" t="n">
        <v>265</v>
      </c>
      <c r="E15" s="10" t="inlineStr">
        <is>
          <t>m3</t>
        </is>
      </c>
      <c r="F15" s="12" t="n"/>
      <c r="G15" s="13">
        <f>IF(F15="","",ROUND(D15*F15,2))</f>
        <v/>
      </c>
    </row>
    <row r="16">
      <c r="A16" s="10" t="inlineStr">
        <is>
          <t>241</t>
        </is>
      </c>
      <c r="B16" s="10" t="inlineStr">
        <is>
          <t>241.501</t>
        </is>
      </c>
      <c r="C16" s="10" t="inlineStr">
        <is>
          <t>Béton armé B 35/25 pour fondations isolées (semelles).</t>
        </is>
      </c>
      <c r="D16" s="11" t="n">
        <v>18</v>
      </c>
      <c r="E16" s="10" t="inlineStr">
        <is>
          <t>m3</t>
        </is>
      </c>
      <c r="F16" s="12" t="n"/>
      <c r="G16" s="13">
        <f>IF(F16="","",ROUND(D16*F16,2))</f>
        <v/>
      </c>
    </row>
    <row r="17">
      <c r="A17" s="10" t="inlineStr">
        <is>
          <t>241</t>
        </is>
      </c>
      <c r="B17" s="10" t="inlineStr">
        <is>
          <t>241.601</t>
        </is>
      </c>
      <c r="C17" s="10" t="inlineStr">
        <is>
          <t>Coffrage de semelles filantes, hauteur de coffrage inférieure à 0,50 m.</t>
        </is>
      </c>
      <c r="D17" s="11" t="n">
        <v>120</v>
      </c>
      <c r="E17" s="10" t="inlineStr">
        <is>
          <t>m2</t>
        </is>
      </c>
      <c r="F17" s="12" t="n"/>
      <c r="G17" s="13">
        <f>IF(F17="","",ROUND(D17*F17,2))</f>
        <v/>
      </c>
    </row>
    <row r="18">
      <c r="A18" s="10" t="inlineStr">
        <is>
          <t>241</t>
        </is>
      </c>
      <c r="B18" s="10" t="inlineStr">
        <is>
          <t>241.701</t>
        </is>
      </c>
      <c r="C18" s="10" t="inlineStr">
        <is>
          <t>Acier d'armature B500B, longueurs fixes, y compris façonnage et pose.</t>
        </is>
      </c>
      <c r="D18" s="11" t="n">
        <v>62000</v>
      </c>
      <c r="E18" s="10" t="inlineStr">
        <is>
          <t>kg</t>
        </is>
      </c>
      <c r="F18" s="12" t="n"/>
      <c r="G18" s="13">
        <f>IF(F18="","",ROUND(D18*F18,2))</f>
        <v/>
      </c>
    </row>
    <row r="19">
      <c r="A19" s="10" t="inlineStr">
        <is>
          <t>241</t>
        </is>
      </c>
      <c r="B19" s="10" t="inlineStr">
        <is>
          <t>241.801</t>
        </is>
      </c>
      <c r="C19" s="10" t="inlineStr">
        <is>
          <t>Percements, réservations et fourreaux pour gaines techniques, tous diamètres.</t>
        </is>
      </c>
      <c r="D19" s="11" t="n">
        <v>1</v>
      </c>
      <c r="E19" s="10" t="inlineStr">
        <is>
          <t>fft</t>
        </is>
      </c>
      <c r="F19" s="12" t="n"/>
      <c r="G19" s="13">
        <f>IF(F19="","",ROUND(D19*F19,2))</f>
        <v/>
      </c>
    </row>
    <row r="20">
      <c r="A20" s="8" t="inlineStr">
        <is>
          <t>314</t>
        </is>
      </c>
      <c r="B20" s="9" t="n"/>
      <c r="C20" s="8" t="inlineStr">
        <is>
          <t>Maçonnerie</t>
        </is>
      </c>
      <c r="D20" s="9" t="n"/>
      <c r="E20" s="9" t="n"/>
      <c r="F20" s="9" t="n"/>
      <c r="G20" s="9" t="n"/>
    </row>
    <row r="21">
      <c r="A21" s="10" t="inlineStr">
        <is>
          <t>314</t>
        </is>
      </c>
      <c r="B21" s="10" t="inlineStr">
        <is>
          <t>314.101</t>
        </is>
      </c>
      <c r="C21" s="10" t="inlineStr">
        <is>
          <t>Maçonnerie courante en briques d'argile cuite, mur non porteur d'épaisseur 15 cm.</t>
        </is>
      </c>
      <c r="D21" s="11" t="n">
        <v>480</v>
      </c>
      <c r="E21" s="10" t="inlineStr">
        <is>
          <t>m2</t>
        </is>
      </c>
      <c r="F21" s="12" t="n"/>
      <c r="G21" s="13">
        <f>IF(F21="","",ROUND(D21*F21,2))</f>
        <v/>
      </c>
    </row>
    <row r="22">
      <c r="A22" s="10" t="inlineStr">
        <is>
          <t>314</t>
        </is>
      </c>
      <c r="B22" s="10" t="inlineStr">
        <is>
          <t>314.201</t>
        </is>
      </c>
      <c r="C22" s="10" t="inlineStr">
        <is>
          <t>Linteaux préfabriqués pour baies de portes intérieures.</t>
        </is>
      </c>
      <c r="D22" s="11" t="n">
        <v>36</v>
      </c>
      <c r="E22" s="10" t="inlineStr">
        <is>
          <t>pce</t>
        </is>
      </c>
      <c r="F22" s="12" t="n"/>
      <c r="G22" s="13">
        <f>IF(F22="","",ROUND(D22*F22,2))</f>
        <v/>
      </c>
    </row>
    <row r="23">
      <c r="A23" s="10" t="inlineStr">
        <is>
          <t>314</t>
        </is>
      </c>
      <c r="B23" s="10" t="inlineStr">
        <is>
          <t>314.301</t>
        </is>
      </c>
      <c r="C23" s="10" t="inlineStr">
        <is>
          <t>Prestation horaire en régie, maçon qualifié.</t>
        </is>
      </c>
      <c r="D23" s="11" t="n">
        <v>40</v>
      </c>
      <c r="E23" s="10" t="inlineStr">
        <is>
          <t>h</t>
        </is>
      </c>
      <c r="F23" s="12" t="n"/>
      <c r="G23" s="13">
        <f>IF(F23="","",ROUND(D23*F23,2))</f>
        <v/>
      </c>
    </row>
    <row r="25">
      <c r="E25" s="6" t="inlineStr">
        <is>
          <t>Total brut HT</t>
        </is>
      </c>
      <c r="G25" s="14">
        <f>SUM(G5:G23)</f>
        <v/>
      </c>
    </row>
    <row r="26">
      <c r="E26" s="6" t="inlineStr">
        <is>
          <t>Rabais (%)</t>
        </is>
      </c>
      <c r="F26" s="15" t="n">
        <v>0</v>
      </c>
      <c r="G26" s="14">
        <f>ROUND(G25*F26/100,2)</f>
        <v/>
      </c>
    </row>
    <row r="27">
      <c r="E27" s="6" t="inlineStr">
        <is>
          <t>Escompte (%)</t>
        </is>
      </c>
      <c r="F27" s="15" t="n">
        <v>0</v>
      </c>
      <c r="G27" s="14">
        <f>ROUND((G25-G26)*F27/100,2)</f>
        <v/>
      </c>
    </row>
    <row r="28">
      <c r="E28" s="6" t="inlineStr">
        <is>
          <t>Total net HT</t>
        </is>
      </c>
      <c r="G28" s="14">
        <f>G25-G26-G27</f>
        <v/>
      </c>
    </row>
    <row r="29">
      <c r="E29" s="6" t="inlineStr">
        <is>
          <t>TVA (%)</t>
        </is>
      </c>
      <c r="F29" s="15" t="n">
        <v>8.1</v>
      </c>
      <c r="G29" s="14">
        <f>ROUND(G28*F29/100,2)</f>
        <v/>
      </c>
    </row>
    <row r="30">
      <c r="E30" s="6" t="inlineStr">
        <is>
          <t>Total TTC</t>
        </is>
      </c>
      <c r="G30" s="14">
        <f>G28+G29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2026-11-06T09:06:28Z</dcterms:created>
  <dcterms:modified xsi:type="dcterms:W3CDTF">2026-11-06T09:06:28Z</dcterms:modified>
</cp:coreProperties>
</file>